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peterchovanak/Downloads/"/>
    </mc:Choice>
  </mc:AlternateContent>
  <xr:revisionPtr revIDLastSave="0" documentId="8_{E1C517F3-3830-2F4D-8334-555C1F333653}" xr6:coauthVersionLast="47" xr6:coauthVersionMax="47" xr10:uidLastSave="{00000000-0000-0000-0000-000000000000}"/>
  <bookViews>
    <workbookView xWindow="160" yWindow="1040" windowWidth="35680" windowHeight="22180" tabRatio="500" activeTab="2" xr2:uid="{00000000-000D-0000-FFFF-FFFF00000000}"/>
  </bookViews>
  <sheets>
    <sheet name="Prevadzkove reporty" sheetId="1" r:id="rId1"/>
    <sheet name="Report identifikovaných rizík" sheetId="3" r:id="rId2"/>
    <sheet name="Dostupnosť systému k 1.5.2025" sheetId="2" r:id="rId3"/>
    <sheet name="Zoznam incidentov" sheetId="4" r:id="rId4"/>
    <sheet name="Malá požiadavka" sheetId="5" r:id="rId5"/>
  </sheets>
  <definedNames>
    <definedName name="issues_2" localSheetId="3">'Zoznam incidentov'!$A$1:$H$37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5" l="1"/>
  <c r="M8" i="1"/>
  <c r="M9" i="1"/>
  <c r="M7" i="1"/>
  <c r="F10" i="1"/>
  <c r="G10" i="1"/>
  <c r="H10" i="1"/>
  <c r="I10" i="1"/>
  <c r="J10" i="1"/>
  <c r="L10" i="1"/>
  <c r="J17" i="1"/>
  <c r="J16" i="1"/>
  <c r="J15" i="1"/>
  <c r="G17" i="1"/>
  <c r="G16" i="1"/>
  <c r="G15" i="1"/>
  <c r="E10" i="1" l="1"/>
  <c r="M10" i="1"/>
  <c r="B6" i="1" s="1"/>
  <c r="K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G14" authorId="0" shapeId="0" xr:uid="{00000000-0006-0000-0000-000001000000}">
      <text>
        <r>
          <rPr>
            <b/>
            <sz val="10"/>
            <color rgb="FF000000"/>
            <rFont val="Calibri"/>
            <family val="2"/>
          </rPr>
          <t>podiel dodržaných reakčných časov k celkovému počtu prijatých incidentov danému mesiacu vyjadrený v (%)</t>
        </r>
      </text>
    </comment>
    <comment ref="J14" authorId="0" shapeId="0" xr:uid="{00000000-0006-0000-0000-000002000000}">
      <text>
        <r>
          <rPr>
            <b/>
            <sz val="10"/>
            <color rgb="FF000000"/>
            <rFont val="Calibri"/>
            <family val="2"/>
          </rPr>
          <t>podiel vyriešených incidentov k celkovému počtu riešených incidentov k danému mesiacu vyjadrený v (%)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ssues-2" type="6" refreshedVersion="6" background="1" saveData="1">
    <textPr codePage="65001" sourceFile="/Users/andrej/Downloads/issues-2.csv" decimal="," thousands=" 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<sst xmlns="http://schemas.openxmlformats.org/spreadsheetml/2006/main" count="163" uniqueCount="96">
  <si>
    <t>Mesačná správa o plnení ZMLUVY O POSKYTOVANÍ SLUŽIEB PODPORY PREVÁDZKY
A ÚDRŽBY RPO</t>
  </si>
  <si>
    <t xml:space="preserve">Report stavu riešených požiadaviek Apríl 2025 </t>
  </si>
  <si>
    <t>Otvorené incidenty - celkovo</t>
  </si>
  <si>
    <t>Prehladová Tabuľka - podľa stavu</t>
  </si>
  <si>
    <t>Incidenty</t>
  </si>
  <si>
    <t>otvorené k zaciatku mesiaca (New/ In progress/ Vyžiadané doplnenie/ Neakceptované )</t>
  </si>
  <si>
    <t>Prijaté požiadavky</t>
  </si>
  <si>
    <t>In progress</t>
  </si>
  <si>
    <t>Vyžiadané doplnenie</t>
  </si>
  <si>
    <t>Vyriešené</t>
  </si>
  <si>
    <t xml:space="preserve"> Čaká sa na nasadenie </t>
  </si>
  <si>
    <t>Odmietnutý</t>
  </si>
  <si>
    <t>Neakceptovaný</t>
  </si>
  <si>
    <t>Otvorené</t>
  </si>
  <si>
    <t>aj so stavom vyriešený z minulých obdobi</t>
  </si>
  <si>
    <t>P1 - kritická</t>
  </si>
  <si>
    <t>P2 - závažné</t>
  </si>
  <si>
    <t>P3 - ostatné</t>
  </si>
  <si>
    <t>Cekovo</t>
  </si>
  <si>
    <t>Reakčná doba údržby systému a Doba na obnovenie funkčnosti systému</t>
  </si>
  <si>
    <t>Dodržaný reakčný čas</t>
  </si>
  <si>
    <t>Nedodržaný reakčný čas</t>
  </si>
  <si>
    <t>Podiel dodržaných</t>
  </si>
  <si>
    <t>Dodržaný termín vyriešenia</t>
  </si>
  <si>
    <t>Nedodržaný termín vyriešenia</t>
  </si>
  <si>
    <t>P1 - kritické</t>
  </si>
  <si>
    <t>ID</t>
  </si>
  <si>
    <t xml:space="preserve">Dotknutý komponent </t>
  </si>
  <si>
    <t>Popis rizika</t>
  </si>
  <si>
    <t>Stav</t>
  </si>
  <si>
    <t>doména</t>
  </si>
  <si>
    <t xml:space="preserve"> http požiadavky bez chyby</t>
  </si>
  <si>
    <t>rpo.statistics.sk</t>
  </si>
  <si>
    <t>rpogr.statistics.sk</t>
  </si>
  <si>
    <t>Popis:</t>
  </si>
  <si>
    <t>Každú 1m skúšame http požiadavku na danú doménu.</t>
  </si>
  <si>
    <t>3 pokusy o pripojenie s 15s timeout-om</t>
  </si>
  <si>
    <t>kontrola návratového kódu a obsahu web stánky</t>
  </si>
  <si>
    <t>pokiaľ čokoľvek z toho zlyhá je to brané ako "chyba"</t>
  </si>
  <si>
    <t>id</t>
  </si>
  <si>
    <t>typ</t>
  </si>
  <si>
    <t>komponent</t>
  </si>
  <si>
    <t>stav</t>
  </si>
  <si>
    <t>priorita</t>
  </si>
  <si>
    <t>predmet</t>
  </si>
  <si>
    <t>Priradené</t>
  </si>
  <si>
    <t>RPOSH-22</t>
  </si>
  <si>
    <t>Požiadavka</t>
  </si>
  <si>
    <t>RPO - Jadro</t>
  </si>
  <si>
    <t>V riešení</t>
  </si>
  <si>
    <t>P3</t>
  </si>
  <si>
    <t>2025/928 - RKUV</t>
  </si>
  <si>
    <t>Tomáš Sága</t>
  </si>
  <si>
    <t>RPOSH-20</t>
  </si>
  <si>
    <t>Chyba</t>
  </si>
  <si>
    <t>2025/795 - problém s testovacím pripojením RPO - GOVNET</t>
  </si>
  <si>
    <t>RPOSH-19</t>
  </si>
  <si>
    <t>Genericky register</t>
  </si>
  <si>
    <t>P2</t>
  </si>
  <si>
    <t>2025/942 - Vymena SSL certifikatov</t>
  </si>
  <si>
    <t>RPOSH-18</t>
  </si>
  <si>
    <t>2025/925 - inicializačná dávka vo formáte 2.4 vs 3.0</t>
  </si>
  <si>
    <t>RPOSH-17</t>
  </si>
  <si>
    <t>Čakáme na odpoveď</t>
  </si>
  <si>
    <t>2025/912 - zoznam</t>
  </si>
  <si>
    <t>RPOSH-16</t>
  </si>
  <si>
    <t>2025/906 - BORIS</t>
  </si>
  <si>
    <t>RPOSH-15</t>
  </si>
  <si>
    <t>2025/897 - preverenie volania tRPO</t>
  </si>
  <si>
    <t>RPOSH-14</t>
  </si>
  <si>
    <t>2025/886 - súčinnosť pri testovaní a integrácií na európsku platformu</t>
  </si>
  <si>
    <t>RPOSH-13</t>
  </si>
  <si>
    <t>2025/757 - RPO API</t>
  </si>
  <si>
    <t>RPOSH-12</t>
  </si>
  <si>
    <t>2025/739 - Nový certifikát z GRRPO pre technický účet na komunikáciu voči ÚPVS</t>
  </si>
  <si>
    <t>Miloš Minárik</t>
  </si>
  <si>
    <t>RPOSH-11</t>
  </si>
  <si>
    <t>2025/718 - Požiadavka na riešenie</t>
  </si>
  <si>
    <t>RPOSH-10</t>
  </si>
  <si>
    <t>P1</t>
  </si>
  <si>
    <t>2025/698 - Generický register produkčné prostredie - nefunkčný</t>
  </si>
  <si>
    <t>RPOSH-9</t>
  </si>
  <si>
    <t>2025/695 - RPO - UPVS zmena suffix</t>
  </si>
  <si>
    <t>RPOSH-8</t>
  </si>
  <si>
    <t>2025/682 - žiadosť o výpis z testovacieho RPO</t>
  </si>
  <si>
    <t>RPOSH-7</t>
  </si>
  <si>
    <t>2025/646 - Generický register - testovacie prostredie - chyby</t>
  </si>
  <si>
    <t>Peter Garbár</t>
  </si>
  <si>
    <r>
      <t>Prenesený počet MD</t>
    </r>
    <r>
      <rPr>
        <sz val="9"/>
        <color rgb="FF000000"/>
        <rFont val="Aptos"/>
        <family val="2"/>
      </rPr>
      <t> </t>
    </r>
  </si>
  <si>
    <r>
      <t>Vyhradený počet MD</t>
    </r>
    <r>
      <rPr>
        <sz val="9"/>
        <color rgb="FF000000"/>
        <rFont val="Aptos"/>
        <family val="2"/>
      </rPr>
      <t> </t>
    </r>
  </si>
  <si>
    <r>
      <t>Spotrebovaný počet MD</t>
    </r>
    <r>
      <rPr>
        <sz val="9"/>
        <color rgb="FF000000"/>
        <rFont val="Aptos"/>
        <family val="2"/>
      </rPr>
      <t> </t>
    </r>
  </si>
  <si>
    <r>
      <t>Celkový zostávajúci počet nespotrebovaných MD</t>
    </r>
    <r>
      <rPr>
        <sz val="9"/>
        <color rgb="FF000000"/>
        <rFont val="Aptos"/>
        <family val="2"/>
      </rPr>
      <t> </t>
    </r>
  </si>
  <si>
    <t>z konca minulého reportovaného obdobia </t>
  </si>
  <si>
    <t>na reportované  obdobie </t>
  </si>
  <si>
    <t>počas reportovaného obdobia </t>
  </si>
  <si>
    <t>na konci reportovaného obdobia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</si>
</sst>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d/mmm/yyyy;@"/>
  </numFmts>
  <fonts count="23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Helvetica"/>
      <family val="2"/>
    </font>
    <font>
      <b/>
      <sz val="10"/>
      <color rgb="FF000000"/>
      <name val="Calibri"/>
      <family val="2"/>
    </font>
    <font>
      <u/>
      <sz val="12"/>
      <color theme="1"/>
      <name val="Calibri"/>
      <family val="2"/>
      <scheme val="minor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b/>
      <sz val="11"/>
      <color rgb="FF000000"/>
      <name val="Calibri"/>
      <family val="2"/>
    </font>
    <font>
      <sz val="11"/>
      <name val="Aptos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1F2C33"/>
      <name val="Inherit"/>
    </font>
    <font>
      <sz val="9"/>
      <color rgb="FF429E47"/>
      <name val="Inherit"/>
    </font>
    <font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71">
    <xf numFmtId="0" fontId="0" fillId="0" borderId="0" xfId="0"/>
    <xf numFmtId="0" fontId="2" fillId="3" borderId="2" xfId="2" applyBorder="1" applyAlignment="1">
      <alignment horizontal="center"/>
    </xf>
    <xf numFmtId="0" fontId="1" fillId="2" borderId="3" xfId="1" applyBorder="1" applyAlignment="1">
      <alignment horizontal="center"/>
    </xf>
    <xf numFmtId="0" fontId="2" fillId="3" borderId="5" xfId="2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left"/>
    </xf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5" borderId="12" xfId="0" applyFont="1" applyFill="1" applyBorder="1"/>
    <xf numFmtId="0" fontId="5" fillId="0" borderId="0" xfId="0" applyFont="1"/>
    <xf numFmtId="0" fontId="3" fillId="5" borderId="15" xfId="0" applyFont="1" applyFill="1" applyBorder="1"/>
    <xf numFmtId="0" fontId="3" fillId="5" borderId="16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3" fillId="5" borderId="18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 wrapText="1"/>
    </xf>
    <xf numFmtId="0" fontId="1" fillId="2" borderId="19" xfId="1" applyBorder="1" applyAlignment="1">
      <alignment horizontal="center" vertical="center"/>
    </xf>
    <xf numFmtId="0" fontId="1" fillId="2" borderId="20" xfId="1" applyBorder="1" applyAlignment="1">
      <alignment horizontal="center"/>
    </xf>
    <xf numFmtId="0" fontId="0" fillId="0" borderId="6" xfId="0" applyBorder="1"/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/>
    </xf>
    <xf numFmtId="0" fontId="3" fillId="5" borderId="18" xfId="0" applyFont="1" applyFill="1" applyBorder="1" applyAlignment="1">
      <alignment wrapText="1"/>
    </xf>
    <xf numFmtId="164" fontId="4" fillId="0" borderId="0" xfId="0" applyNumberFormat="1" applyFont="1"/>
    <xf numFmtId="0" fontId="3" fillId="5" borderId="23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6" xfId="0" applyFont="1" applyBorder="1"/>
    <xf numFmtId="0" fontId="0" fillId="0" borderId="27" xfId="0" applyBorder="1"/>
    <xf numFmtId="0" fontId="0" fillId="0" borderId="27" xfId="0" applyBorder="1" applyAlignment="1">
      <alignment wrapText="1"/>
    </xf>
    <xf numFmtId="0" fontId="13" fillId="0" borderId="0" xfId="0" applyFont="1"/>
    <xf numFmtId="22" fontId="0" fillId="0" borderId="0" xfId="0" applyNumberFormat="1"/>
    <xf numFmtId="14" fontId="0" fillId="0" borderId="0" xfId="0" applyNumberFormat="1"/>
    <xf numFmtId="0" fontId="15" fillId="6" borderId="31" xfId="0" applyFont="1" applyFill="1" applyBorder="1" applyAlignment="1">
      <alignment horizontal="left" vertical="center" wrapText="1"/>
    </xf>
    <xf numFmtId="0" fontId="14" fillId="6" borderId="28" xfId="0" applyFont="1" applyFill="1" applyBorder="1" applyAlignment="1">
      <alignment horizontal="left" vertical="center" wrapText="1"/>
    </xf>
    <xf numFmtId="0" fontId="14" fillId="6" borderId="29" xfId="0" applyFont="1" applyFill="1" applyBorder="1" applyAlignment="1">
      <alignment horizontal="left" vertical="center" wrapText="1"/>
    </xf>
    <xf numFmtId="0" fontId="14" fillId="6" borderId="30" xfId="0" applyFont="1" applyFill="1" applyBorder="1" applyAlignment="1">
      <alignment horizontal="left" vertical="center" wrapText="1"/>
    </xf>
    <xf numFmtId="0" fontId="15" fillId="6" borderId="32" xfId="0" applyFont="1" applyFill="1" applyBorder="1" applyAlignment="1">
      <alignment horizontal="left" vertical="center" wrapText="1"/>
    </xf>
    <xf numFmtId="0" fontId="15" fillId="6" borderId="3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2" fontId="17" fillId="0" borderId="34" xfId="0" applyNumberFormat="1" applyFont="1" applyBorder="1" applyAlignment="1">
      <alignment horizontal="center" vertical="center" wrapText="1"/>
    </xf>
    <xf numFmtId="2" fontId="17" fillId="0" borderId="35" xfId="0" applyNumberFormat="1" applyFont="1" applyBorder="1" applyAlignment="1">
      <alignment horizontal="center" vertical="center" wrapText="1"/>
    </xf>
    <xf numFmtId="2" fontId="17" fillId="0" borderId="36" xfId="0" applyNumberFormat="1" applyFont="1" applyBorder="1" applyAlignment="1">
      <alignment horizontal="center" vertical="center" wrapText="1"/>
    </xf>
    <xf numFmtId="0" fontId="0" fillId="0" borderId="37" xfId="0" applyBorder="1"/>
    <xf numFmtId="0" fontId="0" fillId="0" borderId="37" xfId="0" applyBorder="1" applyAlignment="1">
      <alignment wrapText="1"/>
    </xf>
    <xf numFmtId="0" fontId="16" fillId="0" borderId="38" xfId="0" applyFont="1" applyBorder="1"/>
    <xf numFmtId="0" fontId="16" fillId="0" borderId="38" xfId="0" applyFont="1" applyBorder="1" applyAlignment="1">
      <alignment wrapText="1"/>
    </xf>
    <xf numFmtId="0" fontId="18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0" fillId="7" borderId="7" xfId="0" applyFont="1" applyFill="1" applyBorder="1" applyAlignment="1">
      <alignment wrapText="1"/>
    </xf>
    <xf numFmtId="0" fontId="20" fillId="7" borderId="11" xfId="0" applyFont="1" applyFill="1" applyBorder="1" applyAlignment="1">
      <alignment wrapText="1"/>
    </xf>
    <xf numFmtId="10" fontId="21" fillId="7" borderId="6" xfId="0" applyNumberFormat="1" applyFont="1" applyFill="1" applyBorder="1" applyAlignment="1">
      <alignment wrapText="1"/>
    </xf>
    <xf numFmtId="10" fontId="21" fillId="7" borderId="39" xfId="0" applyNumberFormat="1" applyFont="1" applyFill="1" applyBorder="1" applyAlignment="1">
      <alignment wrapText="1"/>
    </xf>
    <xf numFmtId="0" fontId="22" fillId="0" borderId="0" xfId="0" applyFont="1"/>
    <xf numFmtId="0" fontId="3" fillId="5" borderId="21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37">
    <cellStyle name="Bad" xfId="2" builtinId="27"/>
    <cellStyle name="Followed Hyperlink" xfId="30" builtinId="9" hidden="1"/>
    <cellStyle name="Followed Hyperlink" xfId="24" builtinId="9" hidden="1"/>
    <cellStyle name="Followed Hyperlink" xfId="16" builtinId="9" hidden="1"/>
    <cellStyle name="Followed Hyperlink" xfId="14" builtinId="9" hidden="1"/>
    <cellStyle name="Followed Hyperlink" xfId="36" builtinId="9" hidden="1"/>
    <cellStyle name="Followed Hyperlink" xfId="32" builtinId="9" hidden="1"/>
    <cellStyle name="Followed Hyperlink" xfId="26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6" builtinId="9" hidden="1"/>
    <cellStyle name="Followed Hyperlink" xfId="20" builtinId="9" hidden="1"/>
    <cellStyle name="Followed Hyperlink" xfId="4" builtinId="9" hidden="1"/>
    <cellStyle name="Followed Hyperlink" xfId="18" builtinId="9" hidden="1"/>
    <cellStyle name="Followed Hyperlink" xfId="8" builtinId="9" hidden="1"/>
    <cellStyle name="Followed Hyperlink" xfId="28" builtinId="9" hidden="1"/>
    <cellStyle name="Followed Hyperlink" xfId="34" builtinId="9" hidden="1"/>
    <cellStyle name="Good" xfId="1" builtinId="26"/>
    <cellStyle name="Hyperlink" xfId="3" builtinId="8" hidden="1"/>
    <cellStyle name="Hyperlink" xfId="35" builtinId="8" hidden="1"/>
    <cellStyle name="Hyperlink" xfId="33" builtinId="8" hidden="1"/>
    <cellStyle name="Hyperlink" xfId="23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1" builtinId="8" hidden="1"/>
    <cellStyle name="Hyperlink" xfId="31" builtinId="8" hidden="1"/>
    <cellStyle name="Hyperlink" xfId="7" builtinId="8" hidden="1"/>
    <cellStyle name="Hyperlink" xfId="9" builtinId="8" hidden="1"/>
    <cellStyle name="Hyperlink" xfId="27" builtinId="8" hidden="1"/>
    <cellStyle name="Hyperlink" xfId="29" builtinId="8" hidden="1"/>
    <cellStyle name="Hyperlink" xfId="5" builtinId="8" hidden="1"/>
    <cellStyle name="Hyperlink" xfId="25" builtinId="8" hidden="1"/>
    <cellStyle name="Hyperlink" xfId="19" builtinId="8" hidden="1"/>
    <cellStyle name="Normal" xfId="0" builtinId="0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tx>
            <c:v>"Reakčný čas v(%)"</c:v>
          </c:tx>
          <c:explosion val="14"/>
          <c:dPt>
            <c:idx val="0"/>
            <c:bubble3D val="0"/>
            <c:explosion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FA-4839-84B6-EE31102C39D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FA-4839-84B6-EE31102C39D1}"/>
              </c:ext>
            </c:extLst>
          </c:dPt>
          <c:val>
            <c:numRef>
              <c:f>'Prevadzkove reporty'!$E$15:$F$15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FA-4839-84B6-EE31102C3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6E-4F42-A0F1-91DFB06121A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6E-4F42-A0F1-91DFB06121A1}"/>
              </c:ext>
            </c:extLst>
          </c:dPt>
          <c:val>
            <c:numRef>
              <c:f>'Prevadzkove reporty'!$E$16:$F$16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6E-4F42-A0F1-91DFB0612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A-4AFE-886E-DEFDC8746ED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A-4AFE-886E-DEFDC8746ED8}"/>
              </c:ext>
            </c:extLst>
          </c:dPt>
          <c:val>
            <c:numRef>
              <c:f>'Prevadzkove reporty'!$E$17:$F$17</c:f>
              <c:numCache>
                <c:formatCode>General</c:formatCode>
                <c:ptCount val="2"/>
                <c:pt idx="0">
                  <c:v>11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8A-4AFE-886E-DEFDC874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čas na</a:t>
            </a:r>
            <a:r>
              <a:rPr lang="en-US" baseline="0"/>
              <a:t> vyriešenie</a:t>
            </a:r>
            <a:r>
              <a:rPr lang="en-US"/>
              <a:t>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98-4EBD-9056-1A135F0E2863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98-4EBD-9056-1A135F0E2863}"/>
              </c:ext>
            </c:extLst>
          </c:dPt>
          <c:val>
            <c:numRef>
              <c:f>'Prevadzkove reporty'!$H$15:$I$15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98-4EBD-9056-1A135F0E2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effectLst/>
              </a:rPr>
              <a:t>P2</a:t>
            </a:r>
            <a:r>
              <a:rPr lang="en-US" baseline="0">
                <a:effectLst/>
              </a:rPr>
              <a:t> - Dodržaný čas na vyriešenie v (%)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345589660567642"/>
          <c:y val="0.3586205674461172"/>
          <c:w val="0.37033292811966717"/>
          <c:h val="0.56856979353750603"/>
        </c:manualLayout>
      </c:layout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11-4B64-9221-E713DBB338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11-4B64-9221-E713DBB3382D}"/>
              </c:ext>
            </c:extLst>
          </c:dPt>
          <c:val>
            <c:numRef>
              <c:f>'Prevadzkove reporty'!$H$16:$I$16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11-4B64-9221-E713DBB33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 sz="1400" b="0" i="0" u="none" strike="noStrike" baseline="0">
                <a:effectLst/>
              </a:rPr>
              <a:t>Dodržaný čas na vyriešenie </a:t>
            </a:r>
            <a:r>
              <a:rPr lang="en-US"/>
              <a:t>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25203487289791099"/>
          <c:y val="0.38418985343671302"/>
          <c:w val="0.49592978292332701"/>
          <c:h val="0.53790750646121599"/>
        </c:manualLayout>
      </c:layout>
      <c:pie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4C-4DC9-907D-A0363AB8068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C-4DC9-907D-A0363AB80688}"/>
              </c:ext>
            </c:extLst>
          </c:dPt>
          <c:val>
            <c:numRef>
              <c:f>'Prevadzkove reporty'!$H$17:$I$17</c:f>
              <c:numCache>
                <c:formatCode>General</c:formatCode>
                <c:ptCount val="2"/>
                <c:pt idx="0">
                  <c:v>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4C-4DC9-907D-A0363AB80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18</xdr:row>
      <xdr:rowOff>147623</xdr:rowOff>
    </xdr:from>
    <xdr:to>
      <xdr:col>8</xdr:col>
      <xdr:colOff>203200</xdr:colOff>
      <xdr:row>28</xdr:row>
      <xdr:rowOff>50799</xdr:rowOff>
    </xdr:to>
    <xdr:grpSp>
      <xdr:nvGrpSpPr>
        <xdr:cNvPr id="8" name="Skupin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638964" y="5790464"/>
          <a:ext cx="8567304" cy="1966926"/>
          <a:chOff x="4748683" y="4553927"/>
          <a:chExt cx="6386894" cy="1957513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aphicFramePr/>
        </xdr:nvGraphicFramePr>
        <xdr:xfrm>
          <a:off x="4748683" y="4553927"/>
          <a:ext cx="2120900" cy="19562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aphicFramePr>
            <a:graphicFrameLocks/>
          </xdr:cNvGraphicFramePr>
        </xdr:nvGraphicFramePr>
        <xdr:xfrm>
          <a:off x="6860541" y="4555392"/>
          <a:ext cx="2149207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9005501" y="4557105"/>
          <a:ext cx="2130076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2</xdr:col>
      <xdr:colOff>825500</xdr:colOff>
      <xdr:row>28</xdr:row>
      <xdr:rowOff>168275</xdr:rowOff>
    </xdr:from>
    <xdr:to>
      <xdr:col>8</xdr:col>
      <xdr:colOff>381000</xdr:colOff>
      <xdr:row>38</xdr:row>
      <xdr:rowOff>142875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4664364" y="7874866"/>
          <a:ext cx="8719704" cy="1995054"/>
          <a:chOff x="4821766" y="6548967"/>
          <a:chExt cx="6332201" cy="1940983"/>
        </a:xfrm>
      </xdr:grpSpPr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4821766" y="6553200"/>
          <a:ext cx="2086925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aphicFramePr>
            <a:graphicFrameLocks/>
          </xdr:cNvGraphicFramePr>
        </xdr:nvGraphicFramePr>
        <xdr:xfrm>
          <a:off x="6904551" y="6553200"/>
          <a:ext cx="2125134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7" name="Graf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aphicFramePr>
            <a:graphicFrameLocks/>
          </xdr:cNvGraphicFramePr>
        </xdr:nvGraphicFramePr>
        <xdr:xfrm>
          <a:off x="9028834" y="6548967"/>
          <a:ext cx="2125133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ssues-2" connectionId="1" xr16:uid="{00000000-0016-0000-03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zoomScale="88" zoomScaleNormal="88" zoomScalePageLayoutView="90" workbookViewId="0">
      <selection activeCell="M10" sqref="M10"/>
    </sheetView>
  </sheetViews>
  <sheetFormatPr baseColWidth="10" defaultColWidth="11.1640625" defaultRowHeight="16"/>
  <cols>
    <col min="1" max="1" width="20.5" customWidth="1"/>
    <col min="2" max="2" width="30" customWidth="1"/>
    <col min="4" max="4" width="21.6640625" customWidth="1"/>
    <col min="5" max="5" width="44.1640625" customWidth="1"/>
    <col min="6" max="6" width="15.1640625" customWidth="1"/>
    <col min="7" max="7" width="13.6640625" customWidth="1"/>
    <col min="8" max="8" width="14.6640625" customWidth="1"/>
    <col min="9" max="9" width="21.1640625" customWidth="1"/>
    <col min="10" max="10" width="22.1640625" customWidth="1"/>
    <col min="11" max="11" width="21.5" customWidth="1"/>
    <col min="12" max="12" width="24.1640625" customWidth="1"/>
    <col min="13" max="13" width="15.5" customWidth="1"/>
  </cols>
  <sheetData>
    <row r="1" spans="1:15" ht="19">
      <c r="A1" s="14" t="s">
        <v>0</v>
      </c>
      <c r="B1" s="14"/>
      <c r="C1" s="9"/>
      <c r="D1" s="9"/>
      <c r="E1" s="9"/>
      <c r="F1" s="9"/>
      <c r="G1" s="9"/>
      <c r="H1" s="9"/>
      <c r="I1" s="9"/>
      <c r="J1" s="9"/>
      <c r="K1" s="9"/>
    </row>
    <row r="2" spans="1:15" ht="1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9">
      <c r="A3" s="28"/>
      <c r="B3" s="9"/>
      <c r="C3" s="9"/>
      <c r="D3" s="9"/>
      <c r="E3" s="9"/>
      <c r="F3" s="9"/>
      <c r="G3" s="9"/>
      <c r="H3" s="9"/>
      <c r="J3" s="9"/>
      <c r="K3" s="9"/>
    </row>
    <row r="4" spans="1:15" ht="20" thickBot="1">
      <c r="A4" s="9"/>
      <c r="B4" s="9"/>
      <c r="C4" s="9"/>
      <c r="D4" s="9"/>
      <c r="E4" s="9"/>
      <c r="F4" s="9"/>
      <c r="G4" s="9"/>
      <c r="H4" s="9"/>
      <c r="J4" s="9"/>
      <c r="K4" s="9"/>
    </row>
    <row r="5" spans="1:15" ht="20" thickBot="1">
      <c r="A5" s="9"/>
      <c r="B5" s="13" t="s">
        <v>2</v>
      </c>
      <c r="C5" s="9"/>
      <c r="D5" s="68" t="s">
        <v>3</v>
      </c>
      <c r="E5" s="69"/>
      <c r="F5" s="28"/>
      <c r="G5" s="9"/>
      <c r="H5" s="9"/>
    </row>
    <row r="6" spans="1:15" ht="58.25" customHeight="1" thickBot="1">
      <c r="A6" s="9"/>
      <c r="B6" s="37">
        <f>M10</f>
        <v>12</v>
      </c>
      <c r="C6" s="9"/>
      <c r="D6" s="27" t="s">
        <v>4</v>
      </c>
      <c r="E6" s="29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6" t="s">
        <v>12</v>
      </c>
      <c r="M6" s="34" t="s">
        <v>13</v>
      </c>
    </row>
    <row r="7" spans="1:15" ht="34">
      <c r="A7" s="52">
        <v>22</v>
      </c>
      <c r="B7" s="70" t="s">
        <v>14</v>
      </c>
      <c r="C7" s="9"/>
      <c r="D7" s="26" t="s">
        <v>15</v>
      </c>
      <c r="E7" s="12">
        <v>0</v>
      </c>
      <c r="F7" s="12">
        <v>1</v>
      </c>
      <c r="G7" s="12">
        <v>0</v>
      </c>
      <c r="H7" s="12">
        <v>0</v>
      </c>
      <c r="I7" s="12">
        <v>1</v>
      </c>
      <c r="J7" s="31">
        <v>0</v>
      </c>
      <c r="K7" s="31">
        <v>0</v>
      </c>
      <c r="L7" s="35">
        <v>0</v>
      </c>
      <c r="M7" s="36">
        <f>(E7+F7)-(SUM(I7:K7))</f>
        <v>0</v>
      </c>
      <c r="N7" s="39"/>
    </row>
    <row r="8" spans="1:15" ht="19">
      <c r="A8" s="9"/>
      <c r="C8" s="9"/>
      <c r="D8" s="26" t="s">
        <v>16</v>
      </c>
      <c r="E8" s="12">
        <v>0</v>
      </c>
      <c r="F8" s="12">
        <v>3</v>
      </c>
      <c r="G8" s="12">
        <v>1</v>
      </c>
      <c r="H8" s="12">
        <v>2</v>
      </c>
      <c r="I8" s="12">
        <v>0</v>
      </c>
      <c r="J8" s="31">
        <v>0</v>
      </c>
      <c r="K8" s="31">
        <v>0</v>
      </c>
      <c r="L8" s="35">
        <v>0</v>
      </c>
      <c r="M8" s="36">
        <f>(E8+F8)-(SUM(I8:K8))</f>
        <v>3</v>
      </c>
      <c r="N8" s="39"/>
      <c r="O8" s="39"/>
    </row>
    <row r="9" spans="1:15" ht="20" thickBot="1">
      <c r="A9" s="9"/>
      <c r="B9" s="9"/>
      <c r="C9" s="9"/>
      <c r="D9" s="26" t="s">
        <v>17</v>
      </c>
      <c r="E9" s="12">
        <v>0</v>
      </c>
      <c r="F9" s="12">
        <v>11</v>
      </c>
      <c r="G9" s="12">
        <v>8</v>
      </c>
      <c r="H9" s="12">
        <v>1</v>
      </c>
      <c r="I9" s="12">
        <v>2</v>
      </c>
      <c r="J9" s="31">
        <v>0</v>
      </c>
      <c r="K9" s="31">
        <v>0</v>
      </c>
      <c r="L9" s="35">
        <v>0</v>
      </c>
      <c r="M9" s="36">
        <f t="shared" ref="M9" si="0">(E9+F9)-(SUM(I9:K9))</f>
        <v>9</v>
      </c>
      <c r="N9" s="39"/>
    </row>
    <row r="10" spans="1:15" ht="25" thickBot="1">
      <c r="A10" s="9"/>
      <c r="B10" s="9"/>
      <c r="C10" s="9"/>
      <c r="D10" s="11" t="s">
        <v>18</v>
      </c>
      <c r="E10" s="10">
        <f>SUM(E7:E9)</f>
        <v>0</v>
      </c>
      <c r="F10" s="10">
        <f t="shared" ref="F10:L10" si="1">SUM(F7:F9)</f>
        <v>15</v>
      </c>
      <c r="G10" s="10">
        <f t="shared" si="1"/>
        <v>9</v>
      </c>
      <c r="H10" s="10">
        <f t="shared" si="1"/>
        <v>3</v>
      </c>
      <c r="I10" s="10">
        <f t="shared" si="1"/>
        <v>3</v>
      </c>
      <c r="J10" s="10">
        <f t="shared" si="1"/>
        <v>0</v>
      </c>
      <c r="K10" s="30">
        <f t="shared" si="1"/>
        <v>0</v>
      </c>
      <c r="L10" s="33">
        <f t="shared" si="1"/>
        <v>0</v>
      </c>
      <c r="M10" s="38">
        <f>SUM(M7:M9)</f>
        <v>12</v>
      </c>
    </row>
    <row r="12" spans="1:15" ht="17" thickBot="1"/>
    <row r="13" spans="1:15" ht="20" thickBot="1">
      <c r="D13" s="15" t="s">
        <v>19</v>
      </c>
      <c r="E13" s="16"/>
      <c r="F13" s="17"/>
      <c r="G13" s="17"/>
      <c r="H13" s="18"/>
      <c r="I13" s="28"/>
      <c r="J13" s="9"/>
    </row>
    <row r="14" spans="1:15" ht="60">
      <c r="D14" s="19" t="s">
        <v>4</v>
      </c>
      <c r="E14" s="7" t="s">
        <v>20</v>
      </c>
      <c r="F14" s="6" t="s">
        <v>21</v>
      </c>
      <c r="G14" s="5" t="s">
        <v>22</v>
      </c>
      <c r="H14" s="20" t="s">
        <v>23</v>
      </c>
      <c r="I14" s="5" t="s">
        <v>24</v>
      </c>
      <c r="J14" s="5" t="s">
        <v>22</v>
      </c>
    </row>
    <row r="15" spans="1:15" ht="19">
      <c r="D15" s="8" t="s">
        <v>25</v>
      </c>
      <c r="E15" s="4">
        <v>1</v>
      </c>
      <c r="F15" s="3">
        <v>0</v>
      </c>
      <c r="G15" s="24">
        <f>IFERROR(ROUND(E15/SUM(E15:F15)*100,2),100)</f>
        <v>100</v>
      </c>
      <c r="H15" s="21">
        <v>1</v>
      </c>
      <c r="I15" s="3">
        <v>0</v>
      </c>
      <c r="J15" s="24">
        <f>IFERROR(ROUND(H15/SUM(H15:I15)*100,2),100)</f>
        <v>100</v>
      </c>
    </row>
    <row r="16" spans="1:15" ht="19">
      <c r="D16" s="26" t="s">
        <v>16</v>
      </c>
      <c r="E16" s="4">
        <v>3</v>
      </c>
      <c r="F16" s="3">
        <v>0</v>
      </c>
      <c r="G16" s="24">
        <f>IFERROR(ROUND(E16/SUM(E16:F16)*100,2),100)</f>
        <v>100</v>
      </c>
      <c r="H16" s="21"/>
      <c r="I16" s="3">
        <v>0</v>
      </c>
      <c r="J16" s="24">
        <f>IFERROR(ROUND(H16/SUM(H16:I16)*100,2),100)</f>
        <v>100</v>
      </c>
    </row>
    <row r="17" spans="4:11" ht="20" thickBot="1">
      <c r="D17" s="26" t="s">
        <v>17</v>
      </c>
      <c r="E17" s="2">
        <v>11</v>
      </c>
      <c r="F17" s="1">
        <v>0</v>
      </c>
      <c r="G17" s="25">
        <f>IFERROR(ROUND(E17/SUM(E17:F17)*100,2),100)</f>
        <v>100</v>
      </c>
      <c r="H17" s="22">
        <v>2</v>
      </c>
      <c r="I17" s="1">
        <v>0</v>
      </c>
      <c r="J17" s="25">
        <f>IFERROR(ROUND(H17/SUM(H17:I17)*100,2),100)</f>
        <v>100</v>
      </c>
    </row>
    <row r="19" spans="4:11" ht="19">
      <c r="J19" s="9"/>
    </row>
    <row r="22" spans="4:11">
      <c r="K22" s="43"/>
    </row>
  </sheetData>
  <mergeCells count="1">
    <mergeCell ref="D5:E5"/>
  </mergeCells>
  <phoneticPr fontId="10" type="noConversion"/>
  <conditionalFormatting sqref="G15 J15">
    <cfRule type="cellIs" dxfId="1" priority="2" operator="lessThan">
      <formula>100</formula>
    </cfRule>
  </conditionalFormatting>
  <conditionalFormatting sqref="G16:G17 J16:J17">
    <cfRule type="cellIs" dxfId="0" priority="1" operator="lessThan">
      <formula>85</formula>
    </cfRule>
  </conditionalFormatting>
  <pageMargins left="0.7" right="0.7" top="0.75" bottom="0.75" header="0.3" footer="0.3"/>
  <pageSetup paperSize="9" scale="44" orientation="landscape" horizontalDpi="0" verticalDpi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B2" sqref="B2"/>
    </sheetView>
  </sheetViews>
  <sheetFormatPr baseColWidth="10" defaultColWidth="11.1640625" defaultRowHeight="16"/>
  <cols>
    <col min="2" max="2" width="22.6640625" customWidth="1"/>
    <col min="3" max="3" width="80" customWidth="1"/>
    <col min="4" max="4" width="55.1640625" customWidth="1"/>
  </cols>
  <sheetData>
    <row r="1" spans="1:4" ht="17">
      <c r="A1" s="23" t="s">
        <v>26</v>
      </c>
      <c r="B1" s="23" t="s">
        <v>27</v>
      </c>
      <c r="C1" s="32" t="s">
        <v>28</v>
      </c>
      <c r="D1" s="23" t="s">
        <v>29</v>
      </c>
    </row>
    <row r="2" spans="1:4">
      <c r="A2" s="23"/>
      <c r="B2" s="23"/>
      <c r="C2" s="32"/>
      <c r="D2" s="23"/>
    </row>
    <row r="3" spans="1:4">
      <c r="A3" s="23"/>
      <c r="B3" s="23"/>
      <c r="C3" s="32"/>
      <c r="D3" s="23"/>
    </row>
    <row r="4" spans="1:4">
      <c r="A4" s="23"/>
      <c r="B4" s="23"/>
      <c r="C4" s="23"/>
      <c r="D4" s="23"/>
    </row>
    <row r="5" spans="1:4">
      <c r="A5" s="23"/>
      <c r="B5" s="23"/>
      <c r="C5" s="32"/>
      <c r="D5" s="23"/>
    </row>
    <row r="6" spans="1:4">
      <c r="A6" s="23"/>
      <c r="B6" s="23"/>
      <c r="C6" s="32"/>
      <c r="D6" s="23"/>
    </row>
    <row r="7" spans="1:4">
      <c r="A7" s="23"/>
      <c r="B7" s="23"/>
      <c r="C7" s="32"/>
      <c r="D7" s="23"/>
    </row>
    <row r="8" spans="1:4">
      <c r="A8" s="23"/>
      <c r="B8" s="23"/>
      <c r="C8" s="32"/>
      <c r="D8" s="23"/>
    </row>
    <row r="9" spans="1:4">
      <c r="A9" s="23"/>
      <c r="B9" s="23"/>
      <c r="C9" s="32"/>
      <c r="D9" s="23"/>
    </row>
    <row r="10" spans="1:4">
      <c r="A10" s="23"/>
      <c r="B10" s="23"/>
      <c r="C10" s="32"/>
      <c r="D10" s="23"/>
    </row>
    <row r="11" spans="1:4">
      <c r="A11" s="23"/>
      <c r="B11" s="23"/>
      <c r="C11" s="32"/>
      <c r="D11" s="23"/>
    </row>
    <row r="12" spans="1:4">
      <c r="A12" s="23"/>
      <c r="B12" s="23"/>
      <c r="C12" s="32"/>
      <c r="D12" s="23"/>
    </row>
    <row r="13" spans="1:4">
      <c r="A13" s="23"/>
      <c r="B13" s="23"/>
      <c r="C13" s="32"/>
      <c r="D13" s="23"/>
    </row>
    <row r="14" spans="1:4">
      <c r="A14" s="23"/>
      <c r="B14" s="23"/>
      <c r="C14" s="40"/>
      <c r="D14" s="23"/>
    </row>
    <row r="15" spans="1:4">
      <c r="A15" s="23"/>
      <c r="B15" s="23"/>
      <c r="C15" s="32"/>
      <c r="D15" s="23"/>
    </row>
    <row r="16" spans="1:4">
      <c r="A16" s="23"/>
      <c r="B16" s="23"/>
      <c r="C16" s="32"/>
      <c r="D16" s="23"/>
    </row>
    <row r="17" spans="1:4">
      <c r="A17" s="41"/>
      <c r="B17" s="41"/>
      <c r="C17" s="42"/>
      <c r="D17" s="41"/>
    </row>
    <row r="18" spans="1:4">
      <c r="A18" s="41"/>
      <c r="B18" s="41"/>
      <c r="C18" s="42"/>
      <c r="D18" s="41"/>
    </row>
    <row r="19" spans="1:4">
      <c r="A19" s="41"/>
      <c r="B19" s="41"/>
      <c r="C19" s="42"/>
      <c r="D19" s="41"/>
    </row>
    <row r="20" spans="1:4">
      <c r="A20" s="41"/>
      <c r="B20" s="41"/>
      <c r="C20" s="42"/>
      <c r="D20" s="41"/>
    </row>
    <row r="21" spans="1:4">
      <c r="A21" s="41"/>
      <c r="B21" s="41"/>
      <c r="C21" s="42"/>
      <c r="D21" s="41"/>
    </row>
    <row r="22" spans="1:4">
      <c r="A22" s="41"/>
      <c r="B22" s="41"/>
      <c r="C22" s="42"/>
      <c r="D22" s="41"/>
    </row>
    <row r="23" spans="1:4">
      <c r="A23" s="41"/>
      <c r="B23" s="41"/>
      <c r="C23" s="42"/>
      <c r="D23" s="4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7"/>
  <sheetViews>
    <sheetView tabSelected="1" zoomScaleNormal="100" zoomScalePageLayoutView="55" workbookViewId="0">
      <selection activeCell="K33" sqref="K33"/>
    </sheetView>
  </sheetViews>
  <sheetFormatPr baseColWidth="10" defaultColWidth="11.1640625" defaultRowHeight="16"/>
  <cols>
    <col min="2" max="2" width="20.6640625" customWidth="1"/>
    <col min="3" max="3" width="21.1640625" customWidth="1"/>
  </cols>
  <sheetData>
    <row r="2" spans="2:3">
      <c r="B2" s="62" t="s">
        <v>30</v>
      </c>
      <c r="C2" s="61" t="s">
        <v>31</v>
      </c>
    </row>
    <row r="3" spans="2:3">
      <c r="B3" s="63" t="s">
        <v>32</v>
      </c>
      <c r="C3" s="65">
        <v>0.99929630000000003</v>
      </c>
    </row>
    <row r="4" spans="2:3">
      <c r="B4" s="64" t="s">
        <v>33</v>
      </c>
      <c r="C4" s="66">
        <v>0.99566399999999999</v>
      </c>
    </row>
    <row r="7" spans="2:3">
      <c r="B7" s="60" t="s">
        <v>34</v>
      </c>
      <c r="C7" s="67" t="s">
        <v>35</v>
      </c>
    </row>
    <row r="8" spans="2:3">
      <c r="B8" s="67"/>
      <c r="C8" s="67" t="s">
        <v>36</v>
      </c>
    </row>
    <row r="9" spans="2:3">
      <c r="B9" s="67"/>
      <c r="C9" s="67" t="s">
        <v>37</v>
      </c>
    </row>
    <row r="10" spans="2:3">
      <c r="B10" s="67"/>
      <c r="C10" s="67" t="s">
        <v>38</v>
      </c>
    </row>
    <row r="57" spans="11:11">
      <c r="K57" s="45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workbookViewId="0">
      <selection activeCell="E17" sqref="E17"/>
    </sheetView>
  </sheetViews>
  <sheetFormatPr baseColWidth="10" defaultColWidth="11.1640625" defaultRowHeight="16"/>
  <cols>
    <col min="1" max="1" width="9.83203125" customWidth="1"/>
    <col min="2" max="2" width="10.6640625" customWidth="1"/>
    <col min="3" max="3" width="17.33203125" customWidth="1"/>
    <col min="4" max="4" width="18.1640625" customWidth="1"/>
    <col min="5" max="5" width="7.6640625" bestFit="1" customWidth="1"/>
    <col min="6" max="6" width="59.1640625" customWidth="1"/>
    <col min="7" max="7" width="27.1640625" bestFit="1" customWidth="1"/>
    <col min="8" max="8" width="13.1640625" bestFit="1" customWidth="1"/>
  </cols>
  <sheetData>
    <row r="1" spans="1:8">
      <c r="A1" s="58" t="s">
        <v>39</v>
      </c>
      <c r="B1" s="58" t="s">
        <v>40</v>
      </c>
      <c r="C1" s="58" t="s">
        <v>41</v>
      </c>
      <c r="D1" s="58" t="s">
        <v>42</v>
      </c>
      <c r="E1" s="58" t="s">
        <v>43</v>
      </c>
      <c r="F1" s="59" t="s">
        <v>44</v>
      </c>
      <c r="G1" s="58" t="s">
        <v>45</v>
      </c>
      <c r="H1" s="44"/>
    </row>
    <row r="2" spans="1:8" ht="17">
      <c r="A2" s="56" t="s">
        <v>46</v>
      </c>
      <c r="B2" s="56" t="s">
        <v>47</v>
      </c>
      <c r="C2" s="56" t="s">
        <v>48</v>
      </c>
      <c r="D2" s="56" t="s">
        <v>49</v>
      </c>
      <c r="E2" s="56" t="s">
        <v>50</v>
      </c>
      <c r="F2" s="57" t="s">
        <v>51</v>
      </c>
      <c r="G2" s="57" t="s">
        <v>52</v>
      </c>
      <c r="H2" s="44"/>
    </row>
    <row r="3" spans="1:8" ht="17">
      <c r="A3" s="56" t="s">
        <v>53</v>
      </c>
      <c r="B3" s="56" t="s">
        <v>54</v>
      </c>
      <c r="C3" s="56" t="s">
        <v>48</v>
      </c>
      <c r="D3" s="56" t="s">
        <v>49</v>
      </c>
      <c r="E3" s="56" t="s">
        <v>50</v>
      </c>
      <c r="F3" s="57" t="s">
        <v>55</v>
      </c>
      <c r="G3" s="57" t="s">
        <v>52</v>
      </c>
      <c r="H3" s="44"/>
    </row>
    <row r="4" spans="1:8" ht="17">
      <c r="A4" s="56" t="s">
        <v>56</v>
      </c>
      <c r="B4" s="56" t="s">
        <v>47</v>
      </c>
      <c r="C4" s="56" t="s">
        <v>57</v>
      </c>
      <c r="D4" s="56" t="s">
        <v>49</v>
      </c>
      <c r="E4" s="56" t="s">
        <v>58</v>
      </c>
      <c r="F4" s="57" t="s">
        <v>59</v>
      </c>
      <c r="G4" s="57" t="s">
        <v>52</v>
      </c>
      <c r="H4" s="44"/>
    </row>
    <row r="5" spans="1:8" ht="17">
      <c r="A5" s="56" t="s">
        <v>60</v>
      </c>
      <c r="B5" s="56" t="s">
        <v>54</v>
      </c>
      <c r="C5" s="56" t="s">
        <v>48</v>
      </c>
      <c r="D5" s="56" t="s">
        <v>49</v>
      </c>
      <c r="E5" s="56" t="s">
        <v>50</v>
      </c>
      <c r="F5" s="57" t="s">
        <v>61</v>
      </c>
      <c r="G5" s="57" t="s">
        <v>52</v>
      </c>
      <c r="H5" s="44"/>
    </row>
    <row r="6" spans="1:8" ht="17">
      <c r="A6" s="56" t="s">
        <v>62</v>
      </c>
      <c r="B6" s="56" t="s">
        <v>47</v>
      </c>
      <c r="C6" s="56" t="s">
        <v>57</v>
      </c>
      <c r="D6" s="56" t="s">
        <v>63</v>
      </c>
      <c r="E6" s="56" t="s">
        <v>50</v>
      </c>
      <c r="F6" s="57" t="s">
        <v>64</v>
      </c>
      <c r="G6" s="57" t="s">
        <v>52</v>
      </c>
      <c r="H6" s="44"/>
    </row>
    <row r="7" spans="1:8" ht="17">
      <c r="A7" s="56" t="s">
        <v>65</v>
      </c>
      <c r="B7" s="56" t="s">
        <v>47</v>
      </c>
      <c r="C7" s="56" t="s">
        <v>48</v>
      </c>
      <c r="D7" s="56" t="s">
        <v>9</v>
      </c>
      <c r="E7" s="56" t="s">
        <v>50</v>
      </c>
      <c r="F7" s="57" t="s">
        <v>66</v>
      </c>
      <c r="G7" s="57" t="s">
        <v>52</v>
      </c>
      <c r="H7" s="44"/>
    </row>
    <row r="8" spans="1:8" ht="17">
      <c r="A8" s="56" t="s">
        <v>67</v>
      </c>
      <c r="B8" s="56" t="s">
        <v>54</v>
      </c>
      <c r="C8" s="56" t="s">
        <v>48</v>
      </c>
      <c r="D8" s="56" t="s">
        <v>49</v>
      </c>
      <c r="E8" s="56" t="s">
        <v>50</v>
      </c>
      <c r="F8" s="57" t="s">
        <v>68</v>
      </c>
      <c r="G8" s="57" t="s">
        <v>52</v>
      </c>
      <c r="H8" s="44"/>
    </row>
    <row r="9" spans="1:8" ht="17">
      <c r="A9" s="56" t="s">
        <v>69</v>
      </c>
      <c r="B9" s="56" t="s">
        <v>47</v>
      </c>
      <c r="C9" s="56" t="s">
        <v>48</v>
      </c>
      <c r="D9" s="56" t="s">
        <v>49</v>
      </c>
      <c r="E9" s="56" t="s">
        <v>50</v>
      </c>
      <c r="F9" s="57" t="s">
        <v>70</v>
      </c>
      <c r="G9" s="57" t="s">
        <v>52</v>
      </c>
      <c r="H9" s="44"/>
    </row>
    <row r="10" spans="1:8" ht="17">
      <c r="A10" s="56" t="s">
        <v>71</v>
      </c>
      <c r="B10" s="56" t="s">
        <v>54</v>
      </c>
      <c r="C10" s="56" t="s">
        <v>48</v>
      </c>
      <c r="D10" s="56" t="s">
        <v>49</v>
      </c>
      <c r="E10" s="56" t="s">
        <v>50</v>
      </c>
      <c r="F10" s="57" t="s">
        <v>72</v>
      </c>
      <c r="G10" s="57" t="s">
        <v>52</v>
      </c>
      <c r="H10" s="44"/>
    </row>
    <row r="11" spans="1:8" ht="34">
      <c r="A11" s="56" t="s">
        <v>73</v>
      </c>
      <c r="B11" s="56" t="s">
        <v>47</v>
      </c>
      <c r="C11" s="56" t="s">
        <v>57</v>
      </c>
      <c r="D11" s="56" t="s">
        <v>63</v>
      </c>
      <c r="E11" s="56" t="s">
        <v>58</v>
      </c>
      <c r="F11" s="57" t="s">
        <v>74</v>
      </c>
      <c r="G11" s="57" t="s">
        <v>75</v>
      </c>
      <c r="H11" s="44"/>
    </row>
    <row r="12" spans="1:8" ht="17">
      <c r="A12" s="56" t="s">
        <v>76</v>
      </c>
      <c r="B12" s="56" t="s">
        <v>54</v>
      </c>
      <c r="C12" s="56" t="s">
        <v>48</v>
      </c>
      <c r="D12" s="56" t="s">
        <v>9</v>
      </c>
      <c r="E12" s="56" t="s">
        <v>50</v>
      </c>
      <c r="F12" s="57" t="s">
        <v>77</v>
      </c>
      <c r="G12" s="57" t="s">
        <v>52</v>
      </c>
      <c r="H12" s="44"/>
    </row>
    <row r="13" spans="1:8" ht="17">
      <c r="A13" s="56" t="s">
        <v>78</v>
      </c>
      <c r="B13" s="56" t="s">
        <v>54</v>
      </c>
      <c r="C13" s="56" t="s">
        <v>57</v>
      </c>
      <c r="D13" s="56" t="s">
        <v>9</v>
      </c>
      <c r="E13" s="56" t="s">
        <v>79</v>
      </c>
      <c r="F13" s="57" t="s">
        <v>80</v>
      </c>
      <c r="G13" s="57" t="s">
        <v>52</v>
      </c>
      <c r="H13" s="44"/>
    </row>
    <row r="14" spans="1:8" ht="17">
      <c r="A14" s="56" t="s">
        <v>81</v>
      </c>
      <c r="B14" s="56" t="s">
        <v>47</v>
      </c>
      <c r="C14" s="56" t="s">
        <v>48</v>
      </c>
      <c r="D14" s="56" t="s">
        <v>63</v>
      </c>
      <c r="E14" s="56" t="s">
        <v>58</v>
      </c>
      <c r="F14" s="57" t="s">
        <v>82</v>
      </c>
      <c r="G14" s="57" t="s">
        <v>52</v>
      </c>
      <c r="H14" s="44"/>
    </row>
    <row r="15" spans="1:8" ht="17">
      <c r="A15" s="56" t="s">
        <v>83</v>
      </c>
      <c r="B15" s="56" t="s">
        <v>54</v>
      </c>
      <c r="C15" s="56" t="s">
        <v>48</v>
      </c>
      <c r="D15" s="56" t="s">
        <v>49</v>
      </c>
      <c r="E15" s="56" t="s">
        <v>50</v>
      </c>
      <c r="F15" s="57" t="s">
        <v>84</v>
      </c>
      <c r="G15" s="57" t="s">
        <v>52</v>
      </c>
      <c r="H15" s="44"/>
    </row>
    <row r="16" spans="1:8" ht="17">
      <c r="A16" s="56" t="s">
        <v>85</v>
      </c>
      <c r="B16" s="56" t="s">
        <v>54</v>
      </c>
      <c r="C16" s="56" t="s">
        <v>57</v>
      </c>
      <c r="D16" s="56" t="s">
        <v>49</v>
      </c>
      <c r="E16" s="56" t="s">
        <v>50</v>
      </c>
      <c r="F16" s="57" t="s">
        <v>86</v>
      </c>
      <c r="G16" s="57" t="s">
        <v>87</v>
      </c>
      <c r="H16" s="44"/>
    </row>
    <row r="17" spans="1:8">
      <c r="A17" s="56"/>
      <c r="B17" s="56"/>
      <c r="C17" s="56"/>
      <c r="D17" s="56"/>
      <c r="E17" s="56"/>
      <c r="F17" s="57"/>
      <c r="G17" s="56"/>
      <c r="H17" s="44"/>
    </row>
    <row r="18" spans="1:8">
      <c r="A18" s="56"/>
      <c r="B18" s="56"/>
      <c r="C18" s="56"/>
      <c r="D18" s="56"/>
      <c r="E18" s="56"/>
      <c r="F18" s="57"/>
      <c r="G18" s="56"/>
      <c r="H18" s="44"/>
    </row>
    <row r="19" spans="1:8">
      <c r="A19" s="56"/>
      <c r="B19" s="56"/>
      <c r="C19" s="56"/>
      <c r="D19" s="56"/>
      <c r="E19" s="56"/>
      <c r="F19" s="57"/>
      <c r="G19" s="56"/>
      <c r="H19" s="44"/>
    </row>
    <row r="20" spans="1:8">
      <c r="A20" s="56"/>
      <c r="B20" s="56"/>
      <c r="C20" s="56"/>
      <c r="D20" s="56"/>
      <c r="E20" s="56"/>
      <c r="F20" s="57"/>
      <c r="G20" s="56"/>
      <c r="H20" s="44"/>
    </row>
    <row r="21" spans="1:8">
      <c r="A21" s="56"/>
      <c r="B21" s="56"/>
      <c r="C21" s="56"/>
      <c r="D21" s="56"/>
      <c r="E21" s="56"/>
      <c r="F21" s="57"/>
      <c r="G21" s="56"/>
      <c r="H21" s="44"/>
    </row>
    <row r="22" spans="1:8">
      <c r="A22" s="56"/>
      <c r="B22" s="56"/>
      <c r="C22" s="56"/>
      <c r="D22" s="56"/>
      <c r="E22" s="56"/>
      <c r="F22" s="57"/>
      <c r="G22" s="56"/>
      <c r="H22" s="44"/>
    </row>
    <row r="23" spans="1:8">
      <c r="H23" s="44"/>
    </row>
    <row r="24" spans="1:8">
      <c r="H24" s="44"/>
    </row>
    <row r="25" spans="1:8">
      <c r="H25" s="44"/>
    </row>
    <row r="26" spans="1:8">
      <c r="H26" s="44"/>
    </row>
    <row r="27" spans="1:8">
      <c r="H27" s="44"/>
    </row>
    <row r="28" spans="1:8">
      <c r="H28" s="44"/>
    </row>
    <row r="29" spans="1:8">
      <c r="H29" s="44"/>
    </row>
    <row r="30" spans="1:8">
      <c r="H30" s="44"/>
    </row>
    <row r="31" spans="1:8">
      <c r="H31" s="44"/>
    </row>
    <row r="32" spans="1:8">
      <c r="H32" s="44"/>
    </row>
    <row r="33" spans="8:8">
      <c r="H33" s="44"/>
    </row>
    <row r="34" spans="8:8">
      <c r="H34" s="44"/>
    </row>
    <row r="35" spans="8:8">
      <c r="H35" s="44"/>
    </row>
    <row r="36" spans="8:8">
      <c r="H36" s="44"/>
    </row>
    <row r="37" spans="8:8">
      <c r="H37" s="44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96D4-705B-479F-B85A-909E060E4E63}">
  <dimension ref="A1:D3"/>
  <sheetViews>
    <sheetView workbookViewId="0">
      <selection activeCell="C18" sqref="C18"/>
    </sheetView>
  </sheetViews>
  <sheetFormatPr baseColWidth="10" defaultColWidth="8.83203125" defaultRowHeight="16"/>
  <cols>
    <col min="1" max="1" width="23.5" customWidth="1"/>
    <col min="2" max="2" width="26.1640625" customWidth="1"/>
    <col min="3" max="3" width="24.83203125" customWidth="1"/>
    <col min="4" max="4" width="32" customWidth="1"/>
  </cols>
  <sheetData>
    <row r="1" spans="1:4" ht="28">
      <c r="A1" s="47" t="s">
        <v>88</v>
      </c>
      <c r="B1" s="48" t="s">
        <v>89</v>
      </c>
      <c r="C1" s="48" t="s">
        <v>90</v>
      </c>
      <c r="D1" s="49" t="s">
        <v>91</v>
      </c>
    </row>
    <row r="2" spans="1:4" ht="29" thickBot="1">
      <c r="A2" s="50" t="s">
        <v>92</v>
      </c>
      <c r="B2" s="46" t="s">
        <v>93</v>
      </c>
      <c r="C2" s="46" t="s">
        <v>94</v>
      </c>
      <c r="D2" s="51" t="s">
        <v>95</v>
      </c>
    </row>
    <row r="3" spans="1:4">
      <c r="A3" s="53">
        <v>3</v>
      </c>
      <c r="B3" s="54">
        <v>5</v>
      </c>
      <c r="C3" s="54">
        <v>0</v>
      </c>
      <c r="D3" s="55">
        <f>A3+B3-C3</f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d124bd-a037-41d0-8e51-c79150dd7700">
      <Terms xmlns="http://schemas.microsoft.com/office/infopath/2007/PartnerControls"/>
    </lcf76f155ced4ddcb4097134ff3c332f>
    <TaxCatchAll xmlns="f977c8bb-c52f-416c-a82e-071551138e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1B0D00FE88284284B3FCEAA2F52387" ma:contentTypeVersion="11" ma:contentTypeDescription="Create a new document." ma:contentTypeScope="" ma:versionID="1dc84bb406ee08c930196e7519cad350">
  <xsd:schema xmlns:xsd="http://www.w3.org/2001/XMLSchema" xmlns:xs="http://www.w3.org/2001/XMLSchema" xmlns:p="http://schemas.microsoft.com/office/2006/metadata/properties" xmlns:ns2="48d124bd-a037-41d0-8e51-c79150dd7700" xmlns:ns3="f977c8bb-c52f-416c-a82e-071551138e3d" targetNamespace="http://schemas.microsoft.com/office/2006/metadata/properties" ma:root="true" ma:fieldsID="a9683cf150b669978a17c823958129bb" ns2:_="" ns3:_="">
    <xsd:import namespace="48d124bd-a037-41d0-8e51-c79150dd7700"/>
    <xsd:import namespace="f977c8bb-c52f-416c-a82e-071551138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124bd-a037-41d0-8e51-c79150dd7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a1b47-5d76-4520-a680-d082aa3e68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7c8bb-c52f-416c-a82e-071551138e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07d732-f3cd-4618-953a-c90cf2753c84}" ma:internalName="TaxCatchAll" ma:showField="CatchAllData" ma:web="f977c8bb-c52f-416c-a82e-071551138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A6CFF9-5F1E-4E78-AD37-4D78D1B06043}">
  <ds:schemaRefs>
    <ds:schemaRef ds:uri="http://schemas.microsoft.com/office/2006/documentManagement/types"/>
    <ds:schemaRef ds:uri="http://purl.org/dc/elements/1.1/"/>
    <ds:schemaRef ds:uri="f977c8bb-c52f-416c-a82e-071551138e3d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48d124bd-a037-41d0-8e51-c79150dd770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65DA7-A9F3-4409-A5EA-3DF69E3D78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3C21CE-F069-4A0E-9E81-402800C2F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124bd-a037-41d0-8e51-c79150dd7700"/>
    <ds:schemaRef ds:uri="f977c8bb-c52f-416c-a82e-071551138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Prevadzkove reporty</vt:lpstr>
      <vt:lpstr>Report identifikovaných rizík</vt:lpstr>
      <vt:lpstr>Dostupnosť systému k 1.5.2025</vt:lpstr>
      <vt:lpstr>Zoznam incidentov</vt:lpstr>
      <vt:lpstr>Malá požiadavka</vt:lpstr>
      <vt:lpstr>'Zoznam incidentov'!issues_2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Peter Chovaňák</cp:lastModifiedBy>
  <cp:revision/>
  <dcterms:created xsi:type="dcterms:W3CDTF">2019-02-26T10:02:59Z</dcterms:created>
  <dcterms:modified xsi:type="dcterms:W3CDTF">2025-05-16T11:45:44Z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0x010100EC1B0D00FE88284284B3FCEAA2F52387</vt:lpwstr>
  </property>
  <property fmtid="{D5CDD505-2E9C-101B-9397-08002B2CF9AE}" pid="3" name="MediaServiceImageTags">
    <vt:lpwstr/>
  </property>
</Properties>
</file>