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plack1\Desktop\IŠIS_IVIS\"/>
    </mc:Choice>
  </mc:AlternateContent>
  <bookViews>
    <workbookView xWindow="0" yWindow="0" windowWidth="28800" windowHeight="12300" tabRatio="500"/>
  </bookViews>
  <sheets>
    <sheet name="Prevadzkove reporty" sheetId="1" r:id="rId1"/>
    <sheet name="Zoznam incidentov" sheetId="7" r:id="rId2"/>
    <sheet name="Kľúčoví experti" sheetId="6" r:id="rId3"/>
  </sheets>
  <calcPr calcId="191028"/>
  <extLst>
    <ext xmlns:x14="http://schemas.microsoft.com/office/spreadsheetml/2009/9/main" uri="{79F54976-1DA5-4618-B147-4CDE4B953A38}">
      <x14:workbookPr defaultImageDpi="330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M9" i="1" l="1"/>
  <c r="M8" i="1" l="1"/>
  <c r="M7" i="1"/>
  <c r="F10" i="1"/>
  <c r="G10" i="1"/>
  <c r="H10" i="1"/>
  <c r="I10" i="1"/>
  <c r="J10" i="1"/>
  <c r="L10" i="1"/>
  <c r="J17" i="1"/>
  <c r="J16" i="1"/>
  <c r="J15" i="1"/>
  <c r="G17" i="1"/>
  <c r="G16" i="1"/>
  <c r="G15" i="1"/>
  <c r="E10" i="1" l="1"/>
  <c r="M10" i="1"/>
  <c r="B6" i="1" s="1"/>
  <c r="K10" i="1"/>
</calcChain>
</file>

<file path=xl/comments1.xml><?xml version="1.0" encoding="utf-8"?>
<comments xmlns="http://schemas.openxmlformats.org/spreadsheetml/2006/main">
  <authors>
    <author>Microsoft Office User</author>
  </authors>
  <commentList>
    <comment ref="G14" authorId="0" shapeId="0">
      <text>
        <r>
          <rPr>
            <b/>
            <sz val="10"/>
            <color rgb="FF000000"/>
            <rFont val="Calibri"/>
            <family val="2"/>
          </rPr>
          <t>podiel dodržaných reakčných časov k celkovému počtu prijatých incidentov danému mesiacu vyjadrený v (%)</t>
        </r>
      </text>
    </comment>
    <comment ref="J14" authorId="0" shapeId="0">
      <text>
        <r>
          <rPr>
            <b/>
            <sz val="10"/>
            <color rgb="FF000000"/>
            <rFont val="Calibri"/>
            <family val="2"/>
          </rPr>
          <t>podiel vyriešených incidentov k celkovému počtu riešených incidentov k danému mesiacu vyjadrený v (%)</t>
        </r>
      </text>
    </comment>
  </commentList>
</comments>
</file>

<file path=xl/sharedStrings.xml><?xml version="1.0" encoding="utf-8"?>
<sst xmlns="http://schemas.openxmlformats.org/spreadsheetml/2006/main" count="449" uniqueCount="193">
  <si>
    <t>Mesačná správa o plnení zmluvy pre Paušálne služby podpory systémov IŠIS a IVIS</t>
  </si>
  <si>
    <t>Report stavu riešených požiadaviek Apríl 2025</t>
  </si>
  <si>
    <t>Otvorené incidenty - celkovo</t>
  </si>
  <si>
    <t>Prehladová Tabuľka - podľa stavu</t>
  </si>
  <si>
    <t>Incidenty</t>
  </si>
  <si>
    <t>otvorené k zaciatku mesiaca (New/ In progress/ Vyžiadané doplnenie/ Neakceptované )</t>
  </si>
  <si>
    <t>Prijaté požiadavky</t>
  </si>
  <si>
    <t>In progress</t>
  </si>
  <si>
    <t>Vyžiadané doplnenie</t>
  </si>
  <si>
    <t>Vyriešené</t>
  </si>
  <si>
    <t xml:space="preserve"> Čaká sa na nasadenie </t>
  </si>
  <si>
    <t>Odmietnutý</t>
  </si>
  <si>
    <t>Neakceptovaný</t>
  </si>
  <si>
    <t>Otvorené</t>
  </si>
  <si>
    <t xml:space="preserve"> aj so stavom vyriešený z minulých obdobi</t>
  </si>
  <si>
    <t>P1 - kritická</t>
  </si>
  <si>
    <t>P2 - závažné</t>
  </si>
  <si>
    <t>P3 - ostatné</t>
  </si>
  <si>
    <t>Cekovo</t>
  </si>
  <si>
    <t>Reakčná doba údržby systému a Doba na obnovenie funkčnosti systému</t>
  </si>
  <si>
    <t>Dodržaný reakčný čas</t>
  </si>
  <si>
    <t>Nedodržaný reakčný čas</t>
  </si>
  <si>
    <t>Podiel dodržaných</t>
  </si>
  <si>
    <t>Dodržaný termín vyriešenia</t>
  </si>
  <si>
    <t>Nedodržaný termín vyriešenia</t>
  </si>
  <si>
    <t>P1 - kritické</t>
  </si>
  <si>
    <t>id</t>
  </si>
  <si>
    <t>typ</t>
  </si>
  <si>
    <t>komponent</t>
  </si>
  <si>
    <t>stav</t>
  </si>
  <si>
    <t>priorita</t>
  </si>
  <si>
    <t>predmet</t>
  </si>
  <si>
    <t>Priradené</t>
  </si>
  <si>
    <t>SUSH-98</t>
  </si>
  <si>
    <t>Chyba</t>
  </si>
  <si>
    <t>zber</t>
  </si>
  <si>
    <t>P3</t>
  </si>
  <si>
    <t>návrh SSJ Roč 2-01 - nahlásené mailom 28.4.2025</t>
  </si>
  <si>
    <t>Martin Václavík</t>
  </si>
  <si>
    <t>SUSH-97</t>
  </si>
  <si>
    <t>portal</t>
  </si>
  <si>
    <t>Čakáme na odpoveď</t>
  </si>
  <si>
    <t>2025/913 - Problém s prihlásením do systému IŠIS zo strany SJ</t>
  </si>
  <si>
    <t>SUSH-96</t>
  </si>
  <si>
    <t>2025/905 - ISIS - ZBER - ročné výkazy</t>
  </si>
  <si>
    <t>SUSH-95</t>
  </si>
  <si>
    <t>2025/900 - ISIS</t>
  </si>
  <si>
    <t>Peter Garbár</t>
  </si>
  <si>
    <t>SUSH-94</t>
  </si>
  <si>
    <t>2025/893 - Nefunkčná WEB stránka ŠÚ SR</t>
  </si>
  <si>
    <t>SUSH-93</t>
  </si>
  <si>
    <t>2025/892 - Roc Priem 1-01 strata údajov</t>
  </si>
  <si>
    <t>SUSH-92</t>
  </si>
  <si>
    <t>P2</t>
  </si>
  <si>
    <t>2025/888 - sťažnosť SJ - ISIS</t>
  </si>
  <si>
    <t>SUSH-91</t>
  </si>
  <si>
    <t>2025/885 - IŠIS Zber - Problém z odoslaním eForm</t>
  </si>
  <si>
    <t>SUSH-90</t>
  </si>
  <si>
    <t>2025/882 - Nedostupný IŠIS pre zamestnancov aj pre SJ</t>
  </si>
  <si>
    <t>SUSH-89</t>
  </si>
  <si>
    <t>Preposlanie hlásení o úmrtí do produkčného prostredia IŠIS za obdobie 15.04.2025 - 24.04.2025 - nahlásené mailom 24.4.2025</t>
  </si>
  <si>
    <t>SUSH-88</t>
  </si>
  <si>
    <t>2025/880 - Neodoslanie údajov do IŠIS, problém s prihlásením</t>
  </si>
  <si>
    <t>SUSH-87</t>
  </si>
  <si>
    <t>2025/879 - IŠIS</t>
  </si>
  <si>
    <t>SUSH-86</t>
  </si>
  <si>
    <t>2025/878 - išis, pomalý a nedostupný</t>
  </si>
  <si>
    <t>SUSH-85</t>
  </si>
  <si>
    <t>2025/876 - ISIS - ZBER</t>
  </si>
  <si>
    <t>SUSH-84</t>
  </si>
  <si>
    <t>2025/875 - IŠIS-ZBER nefunkčný</t>
  </si>
  <si>
    <t>SUSH-83</t>
  </si>
  <si>
    <t>metis</t>
  </si>
  <si>
    <t>2025/864 - Zoznam úloh</t>
  </si>
  <si>
    <t>SUSH-82</t>
  </si>
  <si>
    <t>2025/863 - Zobrazovanie detailu spravy v katalogu informativnych sprav v slovak.statistics.sk pre neprihlaseneho uzivatela nefunguje</t>
  </si>
  <si>
    <t>Andrej Bosík</t>
  </si>
  <si>
    <t>SUSH-81</t>
  </si>
  <si>
    <t>2025/859 - Vypadky portalu https://slovak.statistics.sk/</t>
  </si>
  <si>
    <t>Martin Fabuš</t>
  </si>
  <si>
    <t>SUSH-80</t>
  </si>
  <si>
    <t>2025/852 - Imputácia Dop 1 - 12 za Marec 2025</t>
  </si>
  <si>
    <t>Jakub Korman</t>
  </si>
  <si>
    <t>SUSH-78</t>
  </si>
  <si>
    <t>priprava</t>
  </si>
  <si>
    <t>2025/846 - Zlyhanie vytvárania kópii zisťovania - URGENT</t>
  </si>
  <si>
    <t>SUSH-77</t>
  </si>
  <si>
    <t>2025/828 - Klasifikácia CPA 2025</t>
  </si>
  <si>
    <t>SUSH-76</t>
  </si>
  <si>
    <t>2025/827 - zber údajov</t>
  </si>
  <si>
    <t>SUSH-75</t>
  </si>
  <si>
    <t>2025/826 - ISIS - Roč Zav 1-01</t>
  </si>
  <si>
    <t>SUSH-74</t>
  </si>
  <si>
    <t>2025/824 - Problémy z IŠIS</t>
  </si>
  <si>
    <t>SUSH-73</t>
  </si>
  <si>
    <t>modul podaní</t>
  </si>
  <si>
    <t>2025/821 - Nevytvorená úloha v module podaní</t>
  </si>
  <si>
    <t>SUSH-72</t>
  </si>
  <si>
    <t>2025/837 - Vypadok portalu https://slovak.statistics.sk/</t>
  </si>
  <si>
    <t>SUSH-71</t>
  </si>
  <si>
    <t>2025/832 - Vypadok portalu https://slovak.statistics.sk/ dnes druhy krat</t>
  </si>
  <si>
    <t>SUSH-70</t>
  </si>
  <si>
    <t>2025/831 - Vypadok slovak.statistics.sk</t>
  </si>
  <si>
    <t>SUSH-69</t>
  </si>
  <si>
    <t>2025/820 - ISIS - ZBER</t>
  </si>
  <si>
    <t>SUSH-68</t>
  </si>
  <si>
    <t>2025/819 - spomalenie išis</t>
  </si>
  <si>
    <t>SUSH-67</t>
  </si>
  <si>
    <t>2025/816 - Spomalenie IŠIS-ZBER</t>
  </si>
  <si>
    <t>SUSH-66</t>
  </si>
  <si>
    <t>2025/812 - IŠIS Zber - 44529589</t>
  </si>
  <si>
    <t>SUSH-65</t>
  </si>
  <si>
    <t>Požiadavka</t>
  </si>
  <si>
    <t>2025/802 - poziadavka 2025/743 od Pavelku</t>
  </si>
  <si>
    <t>SUSH-64</t>
  </si>
  <si>
    <t>statdat</t>
  </si>
  <si>
    <t xml:space="preserve">2025/778 - Nefunkčný STATdat. </t>
  </si>
  <si>
    <t>SUSH-63</t>
  </si>
  <si>
    <t>2025/774 - Zisťovanie Dop 4-12 2022 Mesačný výkaz o letiskách 3. obdobie problém IČO 35884916 Letisko M.R.Štefánika</t>
  </si>
  <si>
    <t>SUSH-62</t>
  </si>
  <si>
    <t>2025/772 - ISIS - ZBER - kontroly</t>
  </si>
  <si>
    <t>SUSH-61</t>
  </si>
  <si>
    <t>2025/771 - Spomalenie systému IŠIS</t>
  </si>
  <si>
    <t>Peter Margetiak</t>
  </si>
  <si>
    <t>SUSH-60</t>
  </si>
  <si>
    <t>iam</t>
  </si>
  <si>
    <t>Zlyhanie odosielania "Upozornenie" v Ceny ZO/D - nahlásené telefonicky</t>
  </si>
  <si>
    <t>SUSH-59</t>
  </si>
  <si>
    <t>problem s kontrolou v zistovani KAU 1-12 - nahlásené e-mailom</t>
  </si>
  <si>
    <t>SUSH-58</t>
  </si>
  <si>
    <t>2025/755 - medzi formulárové kontroly v išis</t>
  </si>
  <si>
    <t>SUSH-57</t>
  </si>
  <si>
    <t>2025/742 - Prihlásenie sa do ročného výkazu ROČ ZAV 1-01 od spravodajskej jednotky - nefunkčné</t>
  </si>
  <si>
    <t>SUSH-56</t>
  </si>
  <si>
    <t>Regis</t>
  </si>
  <si>
    <t>2025/737 - Štandardné dátové spracovanie</t>
  </si>
  <si>
    <t>SUSH-55</t>
  </si>
  <si>
    <t>2025/736 - Vypadky obsahu hlavneho weboveho portalu</t>
  </si>
  <si>
    <t>SUSH-54</t>
  </si>
  <si>
    <t>digestor</t>
  </si>
  <si>
    <t>2025/713 - Digestor a IŠIS, Číselník krajín trvalého pobytu – Libanon, kód 2422</t>
  </si>
  <si>
    <t>SUSH-53</t>
  </si>
  <si>
    <t>2025/711 - Digestor - automatizované preberanie údajov do IŠIS_CHYBA</t>
  </si>
  <si>
    <t>SUSH-52</t>
  </si>
  <si>
    <t>2025/710 - Premenná DA8312 z modulu 100402</t>
  </si>
  <si>
    <t>SUSH-51</t>
  </si>
  <si>
    <t>Fix v novej verzií</t>
  </si>
  <si>
    <t xml:space="preserve">P3 </t>
  </si>
  <si>
    <t>2025/708 - Mesačný výkaz Ceny ZO/V 1-12 - rok 2025 - problém pri exporte údajov zo ZBERu</t>
  </si>
  <si>
    <t>Mária Stražovcová</t>
  </si>
  <si>
    <t>SUSH-49</t>
  </si>
  <si>
    <t>2025/687 - Zosúladenie maximálneho počtu znakov v číselníkoch medzi Metisom a ZBD</t>
  </si>
  <si>
    <t>SUSH-48</t>
  </si>
  <si>
    <t>2025/683 - chyba pri exporte z XML do IŠIS-ZBER, Práca/B2-04 za obdobie 1.2025</t>
  </si>
  <si>
    <t>SUSH-46</t>
  </si>
  <si>
    <t>2025/642 - Nefungujú kontroly na správnosť číselníkových údajov pri generovaní ssj v parametrickom vymedzení v IŠIS</t>
  </si>
  <si>
    <t>SUSH-31</t>
  </si>
  <si>
    <t>regis</t>
  </si>
  <si>
    <t>2025/481 - Asynchrónna komunikácia</t>
  </si>
  <si>
    <t>SUSH-30</t>
  </si>
  <si>
    <t>Fix v ďalšej verzií</t>
  </si>
  <si>
    <t>2025/463 - Dop VZCD 1-52 2024 - notifikácia Nesplnenie spravod. povinnosti odosielaná v roku 2025- nesprávne doplnenie týždňa od - do</t>
  </si>
  <si>
    <t>SUSH-18</t>
  </si>
  <si>
    <t>V riešení </t>
  </si>
  <si>
    <t>P3 </t>
  </si>
  <si>
    <t>2025/373 - Autentifikacny certifikat - koniec platnosti </t>
  </si>
  <si>
    <t>SUSH-6</t>
  </si>
  <si>
    <t>2025/313 - Položky v lehote na poskytnutie údajov </t>
  </si>
  <si>
    <t>SUSH-15</t>
  </si>
  <si>
    <t>cisma</t>
  </si>
  <si>
    <t>OBYV 2-12 2025 - Prosba o preposlanie hlásení o narodení do testovacieho prostredia IŠIS </t>
  </si>
  <si>
    <r>
      <t>MENO A PRIEZVISKO experta</t>
    </r>
    <r>
      <rPr>
        <sz val="11"/>
        <rFont val="Calibri"/>
        <family val="2"/>
        <charset val="238"/>
      </rPr>
      <t> </t>
    </r>
  </si>
  <si>
    <r>
      <t>Pozícia</t>
    </r>
    <r>
      <rPr>
        <sz val="11"/>
        <color rgb="FF000000"/>
        <rFont val="Calibri"/>
        <family val="2"/>
        <charset val="238"/>
      </rPr>
      <t> </t>
    </r>
  </si>
  <si>
    <r>
      <t>Rozsah prác</t>
    </r>
    <r>
      <rPr>
        <sz val="11"/>
        <color rgb="FF000000"/>
        <rFont val="Calibri"/>
        <family val="2"/>
        <charset val="238"/>
      </rPr>
      <t> </t>
    </r>
  </si>
  <si>
    <t>Peter Chovaňák </t>
  </si>
  <si>
    <t>Projektový manažér </t>
  </si>
  <si>
    <t>David Billouz </t>
  </si>
  <si>
    <t>Igor Vertaľ </t>
  </si>
  <si>
    <t>Databázový špecialista </t>
  </si>
  <si>
    <t>Pripravenosť na plnenie úloh</t>
  </si>
  <si>
    <t>Vladimír Houba ml. </t>
  </si>
  <si>
    <t>Dohľad a odobrenie zásahov nad databázami vyplývajúcich z prevádzkových hlásení a požiadaviek ŠÚ. Podpora pri testovaní a nasadzovaní zmien v databázovej štruktúre, kontrole konzistencie databáz, skriptovaní.</t>
  </si>
  <si>
    <t>Eugen Molnár </t>
  </si>
  <si>
    <t>Analytik/Architekt </t>
  </si>
  <si>
    <t>Jacek Presz </t>
  </si>
  <si>
    <t>Expertné konzultácie.</t>
  </si>
  <si>
    <t>Juraj Hájek </t>
  </si>
  <si>
    <t>Špecialista na bezpečnosť </t>
  </si>
  <si>
    <t>Miloš Minárik </t>
  </si>
  <si>
    <t>Riadenie činností a procesov pri ochrane zverených aktív SLA, podľa prijatých bezpečnostných politík, smerníc. Monitoring a kategorizácia incidentov. Dohľad nad riešením hlásení/incidentov. Implementácia a kontrola dodržiavania bezpečnostných politík, smerníc v prevádzkovom tíme Poskytovateľa vzhľadom na systémy ŠÚ.</t>
  </si>
  <si>
    <t>Pripravenosť na plnenie úloh.</t>
  </si>
  <si>
    <t>P1</t>
  </si>
  <si>
    <t>Koordinácia halvných aktivít projektu - interne aj vo vzťahu k ŠÚ. Plánovanie, organizácia a riadenie zdrojov.  Koordinácia riešenia incidentov. Príprava podkladov pre projektové statusy, pre vypracovanie mesačnej správy a pod.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</si>
</sst>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B]d/mmm/yyyy;@"/>
  </numFmts>
  <fonts count="21" x14ac:knownFonts="1">
    <font>
      <sz val="12"/>
      <color theme="1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14"/>
      <color rgb="FF00B050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0"/>
      <color rgb="FF000000"/>
      <name val="Calibri"/>
      <family val="2"/>
    </font>
    <font>
      <u/>
      <sz val="12"/>
      <color theme="1"/>
      <name val="Calibri"/>
      <family val="2"/>
      <scheme val="minor"/>
    </font>
    <font>
      <b/>
      <sz val="11"/>
      <name val="Calibri"/>
      <family val="2"/>
      <charset val="238"/>
    </font>
    <font>
      <sz val="11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37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58">
    <xf numFmtId="0" fontId="0" fillId="0" borderId="0" xfId="0"/>
    <xf numFmtId="0" fontId="2" fillId="3" borderId="2" xfId="2" applyBorder="1" applyAlignment="1">
      <alignment horizontal="center"/>
    </xf>
    <xf numFmtId="0" fontId="1" fillId="2" borderId="3" xfId="1" applyBorder="1" applyAlignment="1">
      <alignment horizontal="center"/>
    </xf>
    <xf numFmtId="0" fontId="2" fillId="3" borderId="5" xfId="2" applyBorder="1" applyAlignment="1">
      <alignment horizontal="center" vertical="center"/>
    </xf>
    <xf numFmtId="0" fontId="1" fillId="2" borderId="6" xfId="1" applyBorder="1" applyAlignment="1">
      <alignment horizontal="center" vertical="center"/>
    </xf>
    <xf numFmtId="0" fontId="3" fillId="5" borderId="8" xfId="0" applyFont="1" applyFill="1" applyBorder="1" applyAlignment="1">
      <alignment horizontal="center" wrapText="1"/>
    </xf>
    <xf numFmtId="0" fontId="3" fillId="5" borderId="9" xfId="0" applyFont="1" applyFill="1" applyBorder="1" applyAlignment="1">
      <alignment horizontal="center" wrapText="1"/>
    </xf>
    <xf numFmtId="0" fontId="3" fillId="5" borderId="10" xfId="0" applyFont="1" applyFill="1" applyBorder="1" applyAlignment="1">
      <alignment horizontal="center" wrapText="1"/>
    </xf>
    <xf numFmtId="0" fontId="3" fillId="5" borderId="11" xfId="0" applyFont="1" applyFill="1" applyBorder="1" applyAlignment="1">
      <alignment horizontal="left"/>
    </xf>
    <xf numFmtId="0" fontId="4" fillId="0" borderId="0" xfId="0" applyFont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left"/>
    </xf>
    <xf numFmtId="0" fontId="4" fillId="0" borderId="6" xfId="0" applyFont="1" applyBorder="1" applyAlignment="1">
      <alignment horizontal="center"/>
    </xf>
    <xf numFmtId="0" fontId="3" fillId="5" borderId="12" xfId="0" applyFont="1" applyFill="1" applyBorder="1"/>
    <xf numFmtId="0" fontId="5" fillId="0" borderId="0" xfId="0" applyFont="1"/>
    <xf numFmtId="0" fontId="3" fillId="5" borderId="15" xfId="0" applyFont="1" applyFill="1" applyBorder="1"/>
    <xf numFmtId="0" fontId="3" fillId="5" borderId="16" xfId="0" applyFont="1" applyFill="1" applyBorder="1"/>
    <xf numFmtId="0" fontId="4" fillId="5" borderId="16" xfId="0" applyFont="1" applyFill="1" applyBorder="1"/>
    <xf numFmtId="0" fontId="4" fillId="5" borderId="17" xfId="0" applyFont="1" applyFill="1" applyBorder="1"/>
    <xf numFmtId="0" fontId="3" fillId="5" borderId="18" xfId="0" applyFont="1" applyFill="1" applyBorder="1" applyAlignment="1">
      <alignment horizontal="left"/>
    </xf>
    <xf numFmtId="0" fontId="3" fillId="5" borderId="12" xfId="0" applyFont="1" applyFill="1" applyBorder="1" applyAlignment="1">
      <alignment horizontal="center" wrapText="1"/>
    </xf>
    <xf numFmtId="0" fontId="1" fillId="2" borderId="19" xfId="1" applyBorder="1" applyAlignment="1">
      <alignment horizontal="center" vertical="center"/>
    </xf>
    <xf numFmtId="0" fontId="1" fillId="2" borderId="20" xfId="1" applyBorder="1" applyAlignment="1">
      <alignment horizontal="center"/>
    </xf>
    <xf numFmtId="0" fontId="6" fillId="4" borderId="1" xfId="0" applyFont="1" applyFill="1" applyBorder="1" applyAlignment="1">
      <alignment horizontal="center" vertical="center"/>
    </xf>
    <xf numFmtId="0" fontId="6" fillId="4" borderId="13" xfId="0" applyFont="1" applyFill="1" applyBorder="1" applyAlignment="1">
      <alignment horizontal="center" vertical="center"/>
    </xf>
    <xf numFmtId="0" fontId="3" fillId="5" borderId="7" xfId="0" applyFont="1" applyFill="1" applyBorder="1" applyAlignment="1">
      <alignment horizontal="left"/>
    </xf>
    <xf numFmtId="0" fontId="3" fillId="5" borderId="18" xfId="0" applyFont="1" applyFill="1" applyBorder="1" applyAlignment="1">
      <alignment wrapText="1"/>
    </xf>
    <xf numFmtId="164" fontId="4" fillId="0" borderId="0" xfId="0" applyNumberFormat="1" applyFont="1"/>
    <xf numFmtId="0" fontId="3" fillId="5" borderId="23" xfId="0" applyFont="1" applyFill="1" applyBorder="1" applyAlignment="1">
      <alignment wrapText="1"/>
    </xf>
    <xf numFmtId="0" fontId="4" fillId="4" borderId="13" xfId="0" applyFont="1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3" fillId="5" borderId="25" xfId="0" applyFont="1" applyFill="1" applyBorder="1" applyAlignment="1">
      <alignment horizontal="center" wrapText="1"/>
    </xf>
    <xf numFmtId="0" fontId="0" fillId="0" borderId="5" xfId="0" applyBorder="1" applyAlignment="1">
      <alignment horizontal="center"/>
    </xf>
    <xf numFmtId="0" fontId="0" fillId="4" borderId="26" xfId="0" applyFill="1" applyBorder="1" applyAlignment="1">
      <alignment horizontal="center"/>
    </xf>
    <xf numFmtId="0" fontId="9" fillId="4" borderId="14" xfId="0" applyFont="1" applyFill="1" applyBorder="1" applyAlignment="1">
      <alignment horizontal="center" vertical="center"/>
    </xf>
    <xf numFmtId="0" fontId="9" fillId="4" borderId="24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2" fillId="0" borderId="0" xfId="0" applyFont="1"/>
    <xf numFmtId="0" fontId="4" fillId="0" borderId="0" xfId="0" applyFont="1" applyAlignment="1">
      <alignment horizontal="right"/>
    </xf>
    <xf numFmtId="0" fontId="0" fillId="0" borderId="0" xfId="0" applyAlignment="1">
      <alignment wrapText="1"/>
    </xf>
    <xf numFmtId="0" fontId="17" fillId="0" borderId="27" xfId="0" applyFont="1" applyBorder="1" applyAlignment="1">
      <alignment horizontal="center" vertical="center" wrapText="1"/>
    </xf>
    <xf numFmtId="0" fontId="17" fillId="6" borderId="27" xfId="0" applyFont="1" applyFill="1" applyBorder="1" applyAlignment="1">
      <alignment horizontal="left" vertical="center" wrapText="1"/>
    </xf>
    <xf numFmtId="0" fontId="18" fillId="0" borderId="27" xfId="0" applyFont="1" applyBorder="1" applyAlignment="1">
      <alignment horizontal="center" vertical="center" wrapText="1"/>
    </xf>
    <xf numFmtId="0" fontId="18" fillId="6" borderId="27" xfId="0" applyFont="1" applyFill="1" applyBorder="1" applyAlignment="1">
      <alignment horizontal="left" vertical="center" wrapText="1"/>
    </xf>
    <xf numFmtId="0" fontId="19" fillId="0" borderId="28" xfId="0" applyFont="1" applyBorder="1" applyAlignment="1">
      <alignment wrapText="1"/>
    </xf>
    <xf numFmtId="0" fontId="17" fillId="0" borderId="27" xfId="0" applyFont="1" applyBorder="1" applyAlignment="1">
      <alignment horizontal="left" vertical="center" wrapText="1"/>
    </xf>
    <xf numFmtId="0" fontId="15" fillId="7" borderId="6" xfId="0" applyFont="1" applyFill="1" applyBorder="1" applyAlignment="1">
      <alignment horizontal="left" vertical="center" wrapText="1"/>
    </xf>
    <xf numFmtId="0" fontId="16" fillId="0" borderId="6" xfId="0" applyFont="1" applyBorder="1" applyAlignment="1">
      <alignment horizontal="left" vertical="center" wrapText="1"/>
    </xf>
    <xf numFmtId="0" fontId="13" fillId="7" borderId="6" xfId="0" applyFont="1" applyFill="1" applyBorder="1" applyAlignment="1">
      <alignment horizontal="left" vertical="center" wrapText="1"/>
    </xf>
    <xf numFmtId="0" fontId="14" fillId="0" borderId="6" xfId="0" applyFont="1" applyBorder="1" applyAlignment="1">
      <alignment horizontal="left" vertical="center" wrapText="1"/>
    </xf>
    <xf numFmtId="0" fontId="20" fillId="0" borderId="6" xfId="0" applyFont="1" applyBorder="1" applyAlignment="1">
      <alignment vertical="center" wrapText="1"/>
    </xf>
    <xf numFmtId="0" fontId="20" fillId="0" borderId="27" xfId="0" applyFont="1" applyBorder="1" applyAlignment="1">
      <alignment wrapText="1"/>
    </xf>
    <xf numFmtId="0" fontId="0" fillId="0" borderId="0" xfId="0" applyAlignment="1">
      <alignment horizontal="center" vertical="center" wrapText="1"/>
    </xf>
    <xf numFmtId="0" fontId="3" fillId="5" borderId="21" xfId="0" applyFont="1" applyFill="1" applyBorder="1" applyAlignment="1">
      <alignment horizontal="left"/>
    </xf>
    <xf numFmtId="0" fontId="3" fillId="5" borderId="22" xfId="0" applyFont="1" applyFill="1" applyBorder="1" applyAlignment="1">
      <alignment horizontal="left"/>
    </xf>
    <xf numFmtId="0" fontId="16" fillId="0" borderId="6" xfId="0" applyFont="1" applyBorder="1" applyAlignment="1">
      <alignment horizontal="left" vertical="center" wrapText="1"/>
    </xf>
    <xf numFmtId="0" fontId="20" fillId="0" borderId="6" xfId="0" applyFont="1" applyBorder="1" applyAlignment="1">
      <alignment horizontal="left" vertical="center" wrapText="1"/>
    </xf>
  </cellXfs>
  <cellStyles count="37">
    <cellStyle name="Dobrá" xfId="1" builtinId="26"/>
    <cellStyle name="Hypertextové prepojenie" xfId="23" builtinId="8" hidden="1"/>
    <cellStyle name="Hypertextové prepojenie" xfId="17" builtinId="8" hidden="1"/>
    <cellStyle name="Hypertextové prepojenie" xfId="9" builtinId="8" hidden="1"/>
    <cellStyle name="Hypertextové prepojenie" xfId="13" builtinId="8" hidden="1"/>
    <cellStyle name="Hypertextové prepojenie" xfId="19" builtinId="8" hidden="1"/>
    <cellStyle name="Hypertextové prepojenie" xfId="5" builtinId="8" hidden="1"/>
    <cellStyle name="Hypertextové prepojenie" xfId="21" builtinId="8" hidden="1"/>
    <cellStyle name="Hypertextové prepojenie" xfId="7" builtinId="8" hidden="1"/>
    <cellStyle name="Hypertextové prepojenie" xfId="31" builtinId="8" hidden="1"/>
    <cellStyle name="Hypertextové prepojenie" xfId="35" builtinId="8" hidden="1"/>
    <cellStyle name="Hypertextové prepojenie" xfId="15" builtinId="8" hidden="1"/>
    <cellStyle name="Hypertextové prepojenie" xfId="25" builtinId="8" hidden="1"/>
    <cellStyle name="Hypertextové prepojenie" xfId="29" builtinId="8" hidden="1"/>
    <cellStyle name="Hypertextové prepojenie" xfId="33" builtinId="8" hidden="1"/>
    <cellStyle name="Hypertextové prepojenie" xfId="3" builtinId="8" hidden="1"/>
    <cellStyle name="Hypertextové prepojenie" xfId="11" builtinId="8" hidden="1"/>
    <cellStyle name="Hypertextové prepojenie" xfId="27" builtinId="8" hidden="1"/>
    <cellStyle name="Normálna" xfId="0" builtinId="0"/>
    <cellStyle name="Použité hypertextové prepojenie" xfId="12" builtinId="9" hidden="1"/>
    <cellStyle name="Použité hypertextové prepojenie" xfId="28" builtinId="9" hidden="1"/>
    <cellStyle name="Použité hypertextové prepojenie" xfId="36" builtinId="9" hidden="1"/>
    <cellStyle name="Použité hypertextové prepojenie" xfId="22" builtinId="9" hidden="1"/>
    <cellStyle name="Použité hypertextové prepojenie" xfId="24" builtinId="9" hidden="1"/>
    <cellStyle name="Použité hypertextové prepojenie" xfId="20" builtinId="9" hidden="1"/>
    <cellStyle name="Použité hypertextové prepojenie" xfId="26" builtinId="9" hidden="1"/>
    <cellStyle name="Použité hypertextové prepojenie" xfId="32" builtinId="9" hidden="1"/>
    <cellStyle name="Použité hypertextové prepojenie" xfId="14" builtinId="9" hidden="1"/>
    <cellStyle name="Použité hypertextové prepojenie" xfId="6" builtinId="9" hidden="1"/>
    <cellStyle name="Použité hypertextové prepojenie" xfId="8" builtinId="9" hidden="1"/>
    <cellStyle name="Použité hypertextové prepojenie" xfId="30" builtinId="9" hidden="1"/>
    <cellStyle name="Použité hypertextové prepojenie" xfId="34" builtinId="9" hidden="1"/>
    <cellStyle name="Použité hypertextové prepojenie" xfId="4" builtinId="9" hidden="1"/>
    <cellStyle name="Použité hypertextové prepojenie" xfId="16" builtinId="9" hidden="1"/>
    <cellStyle name="Použité hypertextové prepojenie" xfId="10" builtinId="9" hidden="1"/>
    <cellStyle name="Použité hypertextové prepojenie" xfId="18" builtinId="9" hidden="1"/>
    <cellStyle name="Zlá" xfId="2" builtinId="27"/>
  </cellStyles>
  <dxfs count="2"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microsoft.com/office/2017/10/relationships/person" Target="persons/person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P1</a:t>
            </a:r>
            <a:r>
              <a:rPr lang="en-US" baseline="0"/>
              <a:t> - </a:t>
            </a:r>
            <a:r>
              <a:rPr lang="en-US"/>
              <a:t>Dodržaný reakčný čas v (%)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k-SK"/>
        </a:p>
      </c:txPr>
    </c:title>
    <c:autoTitleDeleted val="0"/>
    <c:plotArea>
      <c:layout/>
      <c:pieChart>
        <c:varyColors val="1"/>
        <c:ser>
          <c:idx val="0"/>
          <c:order val="0"/>
          <c:tx>
            <c:v>"Reakčný čas v(%)"</c:v>
          </c:tx>
          <c:explosion val="14"/>
          <c:dPt>
            <c:idx val="0"/>
            <c:bubble3D val="0"/>
            <c:explosion val="0"/>
            <c:spPr>
              <a:solidFill>
                <a:srgbClr val="92D05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F6FA-4839-84B6-EE31102C39D1}"/>
              </c:ext>
            </c:extLst>
          </c:dPt>
          <c:dPt>
            <c:idx val="1"/>
            <c:bubble3D val="0"/>
            <c:spPr>
              <a:solidFill>
                <a:srgbClr val="FF0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F6FA-4839-84B6-EE31102C39D1}"/>
              </c:ext>
            </c:extLst>
          </c:dPt>
          <c:val>
            <c:numRef>
              <c:f>'Prevadzkove reporty'!$E$15:$F$15</c:f>
              <c:numCache>
                <c:formatCode>General</c:formatCode>
                <c:ptCount val="2"/>
                <c:pt idx="0">
                  <c:v>5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6FA-4839-84B6-EE31102C39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k-SK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P2</a:t>
            </a:r>
            <a:r>
              <a:rPr lang="en-US" baseline="0"/>
              <a:t> - </a:t>
            </a:r>
            <a:r>
              <a:rPr lang="en-US"/>
              <a:t>Dodržaný reakčný čas v (%)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k-SK"/>
        </a:p>
      </c:txPr>
    </c:title>
    <c:autoTitleDeleted val="0"/>
    <c:plotArea>
      <c:layout/>
      <c:pieChart>
        <c:varyColors val="1"/>
        <c:ser>
          <c:idx val="0"/>
          <c:order val="0"/>
          <c:spPr>
            <a:solidFill>
              <a:srgbClr val="FF0000"/>
            </a:solidFill>
          </c:spPr>
          <c:explosion val="14"/>
          <c:dPt>
            <c:idx val="0"/>
            <c:bubble3D val="0"/>
            <c:spPr>
              <a:solidFill>
                <a:srgbClr val="92D05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186E-4F42-A0F1-91DFB06121A1}"/>
              </c:ext>
            </c:extLst>
          </c:dPt>
          <c:dPt>
            <c:idx val="1"/>
            <c:bubble3D val="0"/>
            <c:spPr>
              <a:solidFill>
                <a:srgbClr val="FF0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186E-4F42-A0F1-91DFB06121A1}"/>
              </c:ext>
            </c:extLst>
          </c:dPt>
          <c:val>
            <c:numRef>
              <c:f>'Prevadzkove reporty'!$E$16:$F$16</c:f>
              <c:numCache>
                <c:formatCode>General</c:formatCode>
                <c:ptCount val="2"/>
                <c:pt idx="0">
                  <c:v>7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86E-4F42-A0F1-91DFB06121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k-SK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P3</a:t>
            </a:r>
            <a:r>
              <a:rPr lang="en-US" baseline="0"/>
              <a:t> - </a:t>
            </a:r>
            <a:r>
              <a:rPr lang="en-US"/>
              <a:t>Dodržaný reakčný čas v (%)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k-SK"/>
        </a:p>
      </c:txPr>
    </c:title>
    <c:autoTitleDeleted val="0"/>
    <c:plotArea>
      <c:layout/>
      <c:pieChart>
        <c:varyColors val="1"/>
        <c:ser>
          <c:idx val="0"/>
          <c:order val="0"/>
          <c:explosion val="14"/>
          <c:dPt>
            <c:idx val="0"/>
            <c:bubble3D val="0"/>
            <c:spPr>
              <a:solidFill>
                <a:srgbClr val="92D05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2D8A-4AFE-886E-DEFDC8746ED8}"/>
              </c:ext>
            </c:extLst>
          </c:dPt>
          <c:dPt>
            <c:idx val="1"/>
            <c:bubble3D val="0"/>
            <c:spPr>
              <a:solidFill>
                <a:srgbClr val="FF0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2D8A-4AFE-886E-DEFDC8746ED8}"/>
              </c:ext>
            </c:extLst>
          </c:dPt>
          <c:val>
            <c:numRef>
              <c:f>'Prevadzkove reporty'!$E$17:$F$17</c:f>
              <c:numCache>
                <c:formatCode>General</c:formatCode>
                <c:ptCount val="2"/>
                <c:pt idx="0">
                  <c:v>36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D8A-4AFE-886E-DEFDC8746E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k-SK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P1</a:t>
            </a:r>
            <a:r>
              <a:rPr lang="en-US" baseline="0"/>
              <a:t> - </a:t>
            </a:r>
            <a:r>
              <a:rPr lang="en-US"/>
              <a:t>Dodržaný čas na</a:t>
            </a:r>
            <a:r>
              <a:rPr lang="en-US" baseline="0"/>
              <a:t> vyriešenie</a:t>
            </a:r>
            <a:r>
              <a:rPr lang="en-US"/>
              <a:t> v (%)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k-SK"/>
        </a:p>
      </c:txPr>
    </c:title>
    <c:autoTitleDeleted val="0"/>
    <c:plotArea>
      <c:layout/>
      <c:pieChart>
        <c:varyColors val="1"/>
        <c:ser>
          <c:idx val="0"/>
          <c:order val="0"/>
          <c:spPr>
            <a:solidFill>
              <a:srgbClr val="FF0000"/>
            </a:solidFill>
          </c:spPr>
          <c:explosion val="14"/>
          <c:dPt>
            <c:idx val="0"/>
            <c:bubble3D val="0"/>
            <c:spPr>
              <a:solidFill>
                <a:srgbClr val="92D05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5398-4EBD-9056-1A135F0E2863}"/>
              </c:ext>
            </c:extLst>
          </c:dPt>
          <c:dPt>
            <c:idx val="1"/>
            <c:bubble3D val="0"/>
            <c:spPr>
              <a:solidFill>
                <a:srgbClr val="FF0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5398-4EBD-9056-1A135F0E2863}"/>
              </c:ext>
            </c:extLst>
          </c:dPt>
          <c:val>
            <c:numRef>
              <c:f>'Prevadzkove reporty'!$H$15:$I$15</c:f>
              <c:numCache>
                <c:formatCode>General</c:formatCode>
                <c:ptCount val="2"/>
                <c:pt idx="0">
                  <c:v>5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398-4EBD-9056-1A135F0E28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k-SK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>
                <a:effectLst/>
              </a:rPr>
              <a:t>P2</a:t>
            </a:r>
            <a:r>
              <a:rPr lang="en-US" baseline="0">
                <a:effectLst/>
              </a:rPr>
              <a:t> - Dodržaný čas na vyriešenie v (%)</a:t>
            </a:r>
            <a:endParaRPr lang="en-US">
              <a:effectLst/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k-SK"/>
        </a:p>
      </c:txPr>
    </c:title>
    <c:autoTitleDeleted val="0"/>
    <c:plotArea>
      <c:layout>
        <c:manualLayout>
          <c:layoutTarget val="inner"/>
          <c:xMode val="edge"/>
          <c:yMode val="edge"/>
          <c:x val="0.32345589660567642"/>
          <c:y val="0.3586205674461172"/>
          <c:w val="0.37033292811966717"/>
          <c:h val="0.56856979353750603"/>
        </c:manualLayout>
      </c:layout>
      <c:pieChart>
        <c:varyColors val="1"/>
        <c:ser>
          <c:idx val="0"/>
          <c:order val="0"/>
          <c:explosion val="14"/>
          <c:dPt>
            <c:idx val="0"/>
            <c:bubble3D val="0"/>
            <c:spPr>
              <a:solidFill>
                <a:srgbClr val="92D05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6611-4B64-9221-E713DBB3382D}"/>
              </c:ext>
            </c:extLst>
          </c:dPt>
          <c:dPt>
            <c:idx val="1"/>
            <c:bubble3D val="0"/>
            <c:spPr>
              <a:solidFill>
                <a:srgbClr val="FF0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6611-4B64-9221-E713DBB3382D}"/>
              </c:ext>
            </c:extLst>
          </c:dPt>
          <c:val>
            <c:numRef>
              <c:f>'Prevadzkove reporty'!$H$16:$I$16</c:f>
              <c:numCache>
                <c:formatCode>General</c:formatCode>
                <c:ptCount val="2"/>
                <c:pt idx="0">
                  <c:v>7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611-4B64-9221-E713DBB338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k-SK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P3</a:t>
            </a:r>
            <a:r>
              <a:rPr lang="en-US" baseline="0"/>
              <a:t> - </a:t>
            </a:r>
            <a:r>
              <a:rPr lang="en-US" sz="1400" b="0" i="0" u="none" strike="noStrike" baseline="0">
                <a:effectLst/>
              </a:rPr>
              <a:t>Dodržaný čas na vyriešenie </a:t>
            </a:r>
            <a:r>
              <a:rPr lang="en-US"/>
              <a:t>v (%)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k-SK"/>
        </a:p>
      </c:txPr>
    </c:title>
    <c:autoTitleDeleted val="0"/>
    <c:plotArea>
      <c:layout>
        <c:manualLayout>
          <c:layoutTarget val="inner"/>
          <c:xMode val="edge"/>
          <c:yMode val="edge"/>
          <c:x val="0.25203487289791099"/>
          <c:y val="0.38418985343671302"/>
          <c:w val="0.49592978292332701"/>
          <c:h val="0.53790750646121599"/>
        </c:manualLayout>
      </c:layout>
      <c:pieChart>
        <c:varyColors val="1"/>
        <c:ser>
          <c:idx val="0"/>
          <c:order val="0"/>
          <c:spPr>
            <a:solidFill>
              <a:srgbClr val="92D050"/>
            </a:solidFill>
          </c:spPr>
          <c:dPt>
            <c:idx val="0"/>
            <c:bubble3D val="0"/>
            <c:spPr>
              <a:solidFill>
                <a:srgbClr val="92D05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B54C-4DC9-907D-A0363AB80688}"/>
              </c:ext>
            </c:extLst>
          </c:dPt>
          <c:dPt>
            <c:idx val="1"/>
            <c:bubble3D val="0"/>
            <c:spPr>
              <a:solidFill>
                <a:srgbClr val="FF0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B54C-4DC9-907D-A0363AB80688}"/>
              </c:ext>
            </c:extLst>
          </c:dPt>
          <c:val>
            <c:numRef>
              <c:f>'Prevadzkove reporty'!$H$17:$I$17</c:f>
              <c:numCache>
                <c:formatCode>General</c:formatCode>
                <c:ptCount val="2"/>
                <c:pt idx="0">
                  <c:v>32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54C-4DC9-907D-A0363AB806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k-SK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800100</xdr:colOff>
      <xdr:row>17</xdr:row>
      <xdr:rowOff>185723</xdr:rowOff>
    </xdr:from>
    <xdr:to>
      <xdr:col>8</xdr:col>
      <xdr:colOff>203200</xdr:colOff>
      <xdr:row>27</xdr:row>
      <xdr:rowOff>88899</xdr:rowOff>
    </xdr:to>
    <xdr:grpSp>
      <xdr:nvGrpSpPr>
        <xdr:cNvPr id="8" name="Skupina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pSpPr/>
      </xdr:nvGrpSpPr>
      <xdr:grpSpPr>
        <a:xfrm>
          <a:off x="4923992" y="5413649"/>
          <a:ext cx="8560089" cy="1894767"/>
          <a:chOff x="4748683" y="4553927"/>
          <a:chExt cx="6386894" cy="1957513"/>
        </a:xfrm>
      </xdr:grpSpPr>
      <xdr:graphicFrame macro="">
        <xdr:nvGraphicFramePr>
          <xdr:cNvPr id="2" name="Graf 1">
            <a:extLst>
              <a:ext uri="{FF2B5EF4-FFF2-40B4-BE49-F238E27FC236}">
                <a16:creationId xmlns:a16="http://schemas.microsoft.com/office/drawing/2014/main" id="{00000000-0008-0000-0000-000002000000}"/>
              </a:ext>
            </a:extLst>
          </xdr:cNvPr>
          <xdr:cNvGraphicFramePr/>
        </xdr:nvGraphicFramePr>
        <xdr:xfrm>
          <a:off x="4748683" y="4553927"/>
          <a:ext cx="2120900" cy="1956289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graphicFrame macro="">
        <xdr:nvGraphicFramePr>
          <xdr:cNvPr id="3" name="Graf 2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GraphicFramePr>
            <a:graphicFrameLocks/>
          </xdr:cNvGraphicFramePr>
        </xdr:nvGraphicFramePr>
        <xdr:xfrm>
          <a:off x="6860541" y="4555392"/>
          <a:ext cx="2149207" cy="1954335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2"/>
          </a:graphicData>
        </a:graphic>
      </xdr:graphicFrame>
      <xdr:graphicFrame macro="">
        <xdr:nvGraphicFramePr>
          <xdr:cNvPr id="4" name="Graf 3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GraphicFramePr>
            <a:graphicFrameLocks/>
          </xdr:cNvGraphicFramePr>
        </xdr:nvGraphicFramePr>
        <xdr:xfrm>
          <a:off x="9005501" y="4557105"/>
          <a:ext cx="2130076" cy="1954335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3"/>
          </a:graphicData>
        </a:graphic>
      </xdr:graphicFrame>
    </xdr:grpSp>
    <xdr:clientData/>
  </xdr:twoCellAnchor>
  <xdr:twoCellAnchor>
    <xdr:from>
      <xdr:col>2</xdr:col>
      <xdr:colOff>749300</xdr:colOff>
      <xdr:row>27</xdr:row>
      <xdr:rowOff>101600</xdr:rowOff>
    </xdr:from>
    <xdr:to>
      <xdr:col>8</xdr:col>
      <xdr:colOff>304800</xdr:colOff>
      <xdr:row>37</xdr:row>
      <xdr:rowOff>76200</xdr:rowOff>
    </xdr:to>
    <xdr:grpSp>
      <xdr:nvGrpSpPr>
        <xdr:cNvPr id="9" name="Skupina 8">
          <a:extLst>
            <a:ext uri="{FF2B5EF4-FFF2-40B4-BE49-F238E27FC236}">
              <a16:creationId xmlns:a16="http://schemas.microsoft.com/office/drawing/2014/main" id="{00000000-0008-0000-0000-000009000000}"/>
            </a:ext>
            <a:ext uri="{147F2762-F138-4A5C-976F-8EAC2B608ADB}">
              <a16:predDERef xmlns:a16="http://schemas.microsoft.com/office/drawing/2014/main" pred="{00000000-0008-0000-0000-000008000000}"/>
            </a:ext>
          </a:extLst>
        </xdr:cNvPr>
        <xdr:cNvGrpSpPr/>
      </xdr:nvGrpSpPr>
      <xdr:grpSpPr>
        <a:xfrm>
          <a:off x="4873192" y="7321117"/>
          <a:ext cx="8712489" cy="1922896"/>
          <a:chOff x="4821766" y="6548967"/>
          <a:chExt cx="6332201" cy="1940983"/>
        </a:xfrm>
      </xdr:grpSpPr>
      <xdr:graphicFrame macro="">
        <xdr:nvGraphicFramePr>
          <xdr:cNvPr id="5" name="Graf 4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GraphicFramePr>
            <a:graphicFrameLocks/>
          </xdr:cNvGraphicFramePr>
        </xdr:nvGraphicFramePr>
        <xdr:xfrm>
          <a:off x="4821766" y="6553200"/>
          <a:ext cx="2086925" cy="193675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4"/>
          </a:graphicData>
        </a:graphic>
      </xdr:graphicFrame>
      <xdr:graphicFrame macro="">
        <xdr:nvGraphicFramePr>
          <xdr:cNvPr id="6" name="Graf 5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GraphicFramePr>
            <a:graphicFrameLocks/>
          </xdr:cNvGraphicFramePr>
        </xdr:nvGraphicFramePr>
        <xdr:xfrm>
          <a:off x="6904551" y="6553200"/>
          <a:ext cx="2125134" cy="193675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5"/>
          </a:graphicData>
        </a:graphic>
      </xdr:graphicFrame>
      <xdr:graphicFrame macro="">
        <xdr:nvGraphicFramePr>
          <xdr:cNvPr id="7" name="Graf 6">
            <a:extLst>
              <a:ext uri="{FF2B5EF4-FFF2-40B4-BE49-F238E27FC236}">
                <a16:creationId xmlns:a16="http://schemas.microsoft.com/office/drawing/2014/main" id="{00000000-0008-0000-0000-000007000000}"/>
              </a:ext>
            </a:extLst>
          </xdr:cNvPr>
          <xdr:cNvGraphicFramePr>
            <a:graphicFrameLocks/>
          </xdr:cNvGraphicFramePr>
        </xdr:nvGraphicFramePr>
        <xdr:xfrm>
          <a:off x="9028834" y="6548967"/>
          <a:ext cx="2125133" cy="193675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6"/>
          </a:graphicData>
        </a:graphic>
      </xdr:graphicFrame>
    </xdr:grp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O22"/>
  <sheetViews>
    <sheetView tabSelected="1" zoomScale="88" zoomScaleNormal="88" zoomScalePageLayoutView="90" workbookViewId="0">
      <selection activeCell="B13" sqref="B13"/>
    </sheetView>
  </sheetViews>
  <sheetFormatPr defaultColWidth="11.125" defaultRowHeight="15.75" x14ac:dyDescent="0.25"/>
  <cols>
    <col min="1" max="1" width="20.5" customWidth="1"/>
    <col min="2" max="2" width="33.625" customWidth="1"/>
    <col min="4" max="4" width="21.625" customWidth="1"/>
    <col min="5" max="5" width="44.125" customWidth="1"/>
    <col min="6" max="6" width="15.125" customWidth="1"/>
    <col min="7" max="7" width="13.625" customWidth="1"/>
    <col min="8" max="8" width="14.625" customWidth="1"/>
    <col min="9" max="9" width="21.125" customWidth="1"/>
    <col min="10" max="10" width="22.125" customWidth="1"/>
    <col min="11" max="11" width="21.5" customWidth="1"/>
    <col min="12" max="12" width="24.125" customWidth="1"/>
    <col min="13" max="13" width="15.5" customWidth="1"/>
  </cols>
  <sheetData>
    <row r="1" spans="1:15" ht="18.75" x14ac:dyDescent="0.3">
      <c r="A1" s="14" t="s">
        <v>0</v>
      </c>
      <c r="B1" s="14"/>
      <c r="C1" s="9"/>
      <c r="D1" s="9"/>
      <c r="E1" s="9"/>
      <c r="F1" s="9"/>
      <c r="G1" s="9"/>
      <c r="H1" s="9"/>
      <c r="I1" s="9"/>
      <c r="J1" s="9"/>
      <c r="K1" s="9"/>
    </row>
    <row r="2" spans="1:15" ht="18.75" x14ac:dyDescent="0.3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</row>
    <row r="3" spans="1:15" ht="18.75" x14ac:dyDescent="0.3">
      <c r="A3" s="27"/>
      <c r="B3" s="9"/>
      <c r="C3" s="9"/>
      <c r="D3" s="9"/>
      <c r="E3" s="9"/>
      <c r="F3" s="9"/>
      <c r="G3" s="9"/>
      <c r="H3" s="9"/>
      <c r="J3" s="9"/>
      <c r="K3" s="9"/>
    </row>
    <row r="4" spans="1:15" ht="19.5" thickBot="1" x14ac:dyDescent="0.35">
      <c r="A4" s="9"/>
      <c r="B4" s="9"/>
      <c r="C4" s="9"/>
      <c r="D4" s="9"/>
      <c r="E4" s="9"/>
      <c r="F4" s="9"/>
      <c r="G4" s="9"/>
      <c r="H4" s="9"/>
      <c r="J4" s="9"/>
      <c r="K4" s="9"/>
    </row>
    <row r="5" spans="1:15" ht="19.5" thickBot="1" x14ac:dyDescent="0.35">
      <c r="A5" s="9"/>
      <c r="B5" s="13" t="s">
        <v>2</v>
      </c>
      <c r="C5" s="9"/>
      <c r="D5" s="54" t="s">
        <v>3</v>
      </c>
      <c r="E5" s="55"/>
      <c r="F5" s="27"/>
      <c r="G5" s="9"/>
      <c r="H5" s="9"/>
    </row>
    <row r="6" spans="1:15" ht="58.35" customHeight="1" thickBot="1" x14ac:dyDescent="0.35">
      <c r="A6" s="9"/>
      <c r="B6" s="35">
        <f>M10</f>
        <v>8</v>
      </c>
      <c r="C6" s="9"/>
      <c r="D6" s="26" t="s">
        <v>4</v>
      </c>
      <c r="E6" s="28" t="s">
        <v>5</v>
      </c>
      <c r="F6" s="7" t="s">
        <v>6</v>
      </c>
      <c r="G6" s="7" t="s">
        <v>7</v>
      </c>
      <c r="H6" s="7" t="s">
        <v>8</v>
      </c>
      <c r="I6" s="7" t="s">
        <v>9</v>
      </c>
      <c r="J6" s="7" t="s">
        <v>10</v>
      </c>
      <c r="K6" s="7" t="s">
        <v>11</v>
      </c>
      <c r="L6" s="6" t="s">
        <v>12</v>
      </c>
      <c r="M6" s="32" t="s">
        <v>13</v>
      </c>
    </row>
    <row r="7" spans="1:15" ht="31.5" x14ac:dyDescent="0.3">
      <c r="A7" s="39">
        <v>87</v>
      </c>
      <c r="B7" s="53" t="s">
        <v>14</v>
      </c>
      <c r="C7" s="9"/>
      <c r="D7" s="25" t="s">
        <v>15</v>
      </c>
      <c r="E7" s="12">
        <v>0</v>
      </c>
      <c r="F7" s="12">
        <v>5</v>
      </c>
      <c r="G7" s="12">
        <v>0</v>
      </c>
      <c r="H7" s="12">
        <v>0</v>
      </c>
      <c r="I7" s="12">
        <v>5</v>
      </c>
      <c r="J7" s="30">
        <v>0</v>
      </c>
      <c r="K7" s="30">
        <v>0</v>
      </c>
      <c r="L7" s="33">
        <v>0</v>
      </c>
      <c r="M7" s="34">
        <f>(E7+F7)-(SUM(I7:K7))</f>
        <v>0</v>
      </c>
      <c r="N7" s="37"/>
    </row>
    <row r="8" spans="1:15" ht="18.75" x14ac:dyDescent="0.3">
      <c r="A8" s="9"/>
      <c r="C8" s="9"/>
      <c r="D8" s="25" t="s">
        <v>16</v>
      </c>
      <c r="E8" s="12">
        <v>0</v>
      </c>
      <c r="F8" s="12">
        <v>7</v>
      </c>
      <c r="G8" s="12">
        <v>0</v>
      </c>
      <c r="H8" s="12">
        <v>0</v>
      </c>
      <c r="I8" s="12">
        <v>7</v>
      </c>
      <c r="J8" s="30">
        <v>0</v>
      </c>
      <c r="K8" s="30">
        <v>0</v>
      </c>
      <c r="L8" s="33">
        <v>0</v>
      </c>
      <c r="M8" s="34">
        <f>(E8+F8)-(SUM(I8:K8))</f>
        <v>0</v>
      </c>
      <c r="N8" s="37"/>
      <c r="O8" s="37"/>
    </row>
    <row r="9" spans="1:15" ht="19.5" thickBot="1" x14ac:dyDescent="0.35">
      <c r="A9" s="9"/>
      <c r="B9" s="9"/>
      <c r="C9" s="9"/>
      <c r="D9" s="25" t="s">
        <v>17</v>
      </c>
      <c r="E9" s="12">
        <v>7</v>
      </c>
      <c r="F9" s="12">
        <v>36</v>
      </c>
      <c r="G9" s="12">
        <v>2</v>
      </c>
      <c r="H9" s="12">
        <v>7</v>
      </c>
      <c r="I9" s="12">
        <v>32</v>
      </c>
      <c r="J9" s="30">
        <v>3</v>
      </c>
      <c r="K9" s="30">
        <v>0</v>
      </c>
      <c r="L9" s="33">
        <v>0</v>
      </c>
      <c r="M9" s="34">
        <f>(E9+F9)-(SUM(I9:K9))</f>
        <v>8</v>
      </c>
      <c r="N9" s="37"/>
    </row>
    <row r="10" spans="1:15" ht="24" thickBot="1" x14ac:dyDescent="0.4">
      <c r="A10" s="9"/>
      <c r="B10" s="9"/>
      <c r="C10" s="9"/>
      <c r="D10" s="11" t="s">
        <v>18</v>
      </c>
      <c r="E10" s="10">
        <f>SUM(E7:E9)</f>
        <v>7</v>
      </c>
      <c r="F10" s="10">
        <f t="shared" ref="F10:L10" si="0">SUM(F7:F9)</f>
        <v>48</v>
      </c>
      <c r="G10" s="10">
        <f t="shared" si="0"/>
        <v>2</v>
      </c>
      <c r="H10" s="10">
        <f t="shared" si="0"/>
        <v>7</v>
      </c>
      <c r="I10" s="10">
        <f t="shared" si="0"/>
        <v>44</v>
      </c>
      <c r="J10" s="10">
        <f t="shared" si="0"/>
        <v>3</v>
      </c>
      <c r="K10" s="29">
        <f t="shared" si="0"/>
        <v>0</v>
      </c>
      <c r="L10" s="31">
        <f t="shared" si="0"/>
        <v>0</v>
      </c>
      <c r="M10" s="36">
        <f>SUM(M7:M9)</f>
        <v>8</v>
      </c>
    </row>
    <row r="12" spans="1:15" ht="16.5" thickBot="1" x14ac:dyDescent="0.3"/>
    <row r="13" spans="1:15" ht="19.5" thickBot="1" x14ac:dyDescent="0.35">
      <c r="D13" s="15" t="s">
        <v>19</v>
      </c>
      <c r="E13" s="16"/>
      <c r="F13" s="17"/>
      <c r="G13" s="17"/>
      <c r="H13" s="18"/>
      <c r="I13" s="27"/>
      <c r="J13" s="9"/>
    </row>
    <row r="14" spans="1:15" ht="56.25" x14ac:dyDescent="0.3">
      <c r="D14" s="19" t="s">
        <v>4</v>
      </c>
      <c r="E14" s="7" t="s">
        <v>20</v>
      </c>
      <c r="F14" s="6" t="s">
        <v>21</v>
      </c>
      <c r="G14" s="5" t="s">
        <v>22</v>
      </c>
      <c r="H14" s="20" t="s">
        <v>23</v>
      </c>
      <c r="I14" s="5" t="s">
        <v>24</v>
      </c>
      <c r="J14" s="5" t="s">
        <v>22</v>
      </c>
    </row>
    <row r="15" spans="1:15" ht="18.75" x14ac:dyDescent="0.3">
      <c r="D15" s="8" t="s">
        <v>25</v>
      </c>
      <c r="E15" s="4">
        <v>5</v>
      </c>
      <c r="F15" s="3">
        <v>0</v>
      </c>
      <c r="G15" s="23">
        <f>IFERROR(ROUND(E15/SUM(E15:F15)*100,2),100)</f>
        <v>100</v>
      </c>
      <c r="H15" s="21">
        <v>5</v>
      </c>
      <c r="I15" s="3">
        <v>0</v>
      </c>
      <c r="J15" s="23">
        <f>IFERROR(ROUND(H15/SUM(H15:I15)*100,2),100)</f>
        <v>100</v>
      </c>
    </row>
    <row r="16" spans="1:15" ht="18.75" x14ac:dyDescent="0.3">
      <c r="D16" s="25" t="s">
        <v>16</v>
      </c>
      <c r="E16" s="4">
        <v>7</v>
      </c>
      <c r="F16" s="3">
        <v>0</v>
      </c>
      <c r="G16" s="23">
        <f>IFERROR(ROUND(E16/SUM(E16:F16)*100,2),100)</f>
        <v>100</v>
      </c>
      <c r="H16" s="21">
        <v>7</v>
      </c>
      <c r="I16" s="3">
        <v>0</v>
      </c>
      <c r="J16" s="23">
        <f>IFERROR(ROUND(H16/SUM(H16:I16)*100,2),100)</f>
        <v>100</v>
      </c>
    </row>
    <row r="17" spans="4:11" ht="19.5" thickBot="1" x14ac:dyDescent="0.35">
      <c r="D17" s="25" t="s">
        <v>17</v>
      </c>
      <c r="E17" s="2">
        <v>36</v>
      </c>
      <c r="F17" s="1">
        <v>0</v>
      </c>
      <c r="G17" s="24">
        <f>IFERROR(ROUND(E17/SUM(E17:F17)*100,2),100)</f>
        <v>100</v>
      </c>
      <c r="H17" s="22">
        <v>32</v>
      </c>
      <c r="I17" s="1">
        <v>0</v>
      </c>
      <c r="J17" s="24">
        <f>IFERROR(ROUND(H17/SUM(H17:I17)*100,2),100)</f>
        <v>100</v>
      </c>
    </row>
    <row r="19" spans="4:11" ht="18.75" x14ac:dyDescent="0.3">
      <c r="J19" s="9"/>
    </row>
    <row r="22" spans="4:11" x14ac:dyDescent="0.25">
      <c r="K22" s="38"/>
    </row>
  </sheetData>
  <mergeCells count="1">
    <mergeCell ref="D5:E5"/>
  </mergeCells>
  <phoneticPr fontId="10" type="noConversion"/>
  <conditionalFormatting sqref="G15 J15">
    <cfRule type="cellIs" dxfId="1" priority="2" operator="lessThan">
      <formula>100</formula>
    </cfRule>
  </conditionalFormatting>
  <conditionalFormatting sqref="G16:G17 J16:J17">
    <cfRule type="cellIs" dxfId="0" priority="1" operator="lessThan">
      <formula>85</formula>
    </cfRule>
  </conditionalFormatting>
  <pageMargins left="0.7" right="0.7" top="0.75" bottom="0.75" header="0.3" footer="0.3"/>
  <pageSetup paperSize="9" scale="44" orientation="landscape" horizontalDpi="0" verticalDpi="0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6"/>
  <sheetViews>
    <sheetView workbookViewId="0">
      <selection activeCell="F49" sqref="F49"/>
    </sheetView>
  </sheetViews>
  <sheetFormatPr defaultColWidth="8.875" defaultRowHeight="15.75" x14ac:dyDescent="0.25"/>
  <cols>
    <col min="1" max="1" width="8.875" style="40"/>
    <col min="2" max="2" width="10.125" style="40" customWidth="1"/>
    <col min="3" max="3" width="14.625" style="40" customWidth="1"/>
    <col min="4" max="4" width="16.875" style="40" customWidth="1"/>
    <col min="5" max="5" width="8.875" style="40"/>
    <col min="6" max="6" width="43.5" style="40" customWidth="1"/>
    <col min="7" max="7" width="14.625" style="40" customWidth="1"/>
    <col min="8" max="16384" width="8.875" style="40"/>
  </cols>
  <sheetData>
    <row r="1" spans="1:7" x14ac:dyDescent="0.25">
      <c r="A1" s="45" t="s">
        <v>26</v>
      </c>
      <c r="B1" s="45" t="s">
        <v>27</v>
      </c>
      <c r="C1" s="45" t="s">
        <v>28</v>
      </c>
      <c r="D1" s="45" t="s">
        <v>29</v>
      </c>
      <c r="E1" s="45" t="s">
        <v>30</v>
      </c>
      <c r="F1" s="45" t="s">
        <v>31</v>
      </c>
      <c r="G1" s="45" t="s">
        <v>32</v>
      </c>
    </row>
    <row r="2" spans="1:7" x14ac:dyDescent="0.25">
      <c r="A2" s="52" t="s">
        <v>33</v>
      </c>
      <c r="B2" s="52" t="s">
        <v>34</v>
      </c>
      <c r="C2" s="52" t="s">
        <v>35</v>
      </c>
      <c r="D2" s="41" t="s">
        <v>9</v>
      </c>
      <c r="E2" s="41" t="s">
        <v>36</v>
      </c>
      <c r="F2" s="42" t="s">
        <v>37</v>
      </c>
      <c r="G2" s="52" t="s">
        <v>38</v>
      </c>
    </row>
    <row r="3" spans="1:7" ht="30" x14ac:dyDescent="0.25">
      <c r="A3" s="52" t="s">
        <v>39</v>
      </c>
      <c r="B3" s="52" t="s">
        <v>34</v>
      </c>
      <c r="C3" s="52" t="s">
        <v>40</v>
      </c>
      <c r="D3" s="41" t="s">
        <v>41</v>
      </c>
      <c r="E3" s="41" t="s">
        <v>36</v>
      </c>
      <c r="F3" s="42" t="s">
        <v>42</v>
      </c>
      <c r="G3" s="52" t="s">
        <v>38</v>
      </c>
    </row>
    <row r="4" spans="1:7" x14ac:dyDescent="0.25">
      <c r="A4" s="52" t="s">
        <v>43</v>
      </c>
      <c r="B4" s="52" t="s">
        <v>34</v>
      </c>
      <c r="C4" s="52" t="s">
        <v>35</v>
      </c>
      <c r="D4" s="41" t="s">
        <v>41</v>
      </c>
      <c r="E4" s="41" t="s">
        <v>36</v>
      </c>
      <c r="F4" s="42" t="s">
        <v>44</v>
      </c>
      <c r="G4" s="52" t="s">
        <v>38</v>
      </c>
    </row>
    <row r="5" spans="1:7" x14ac:dyDescent="0.25">
      <c r="A5" s="52" t="s">
        <v>45</v>
      </c>
      <c r="B5" s="52" t="s">
        <v>34</v>
      </c>
      <c r="C5" s="52" t="s">
        <v>40</v>
      </c>
      <c r="D5" s="41" t="s">
        <v>9</v>
      </c>
      <c r="E5" s="41" t="s">
        <v>36</v>
      </c>
      <c r="F5" s="42" t="s">
        <v>46</v>
      </c>
      <c r="G5" s="52" t="s">
        <v>47</v>
      </c>
    </row>
    <row r="6" spans="1:7" x14ac:dyDescent="0.25">
      <c r="A6" s="52" t="s">
        <v>48</v>
      </c>
      <c r="B6" s="52" t="s">
        <v>34</v>
      </c>
      <c r="C6" s="52" t="s">
        <v>40</v>
      </c>
      <c r="D6" s="41" t="s">
        <v>9</v>
      </c>
      <c r="E6" s="41" t="s">
        <v>36</v>
      </c>
      <c r="F6" s="42" t="s">
        <v>49</v>
      </c>
      <c r="G6" s="52" t="s">
        <v>47</v>
      </c>
    </row>
    <row r="7" spans="1:7" x14ac:dyDescent="0.25">
      <c r="A7" s="52" t="s">
        <v>50</v>
      </c>
      <c r="B7" s="52" t="s">
        <v>34</v>
      </c>
      <c r="C7" s="52" t="s">
        <v>35</v>
      </c>
      <c r="D7" s="41" t="s">
        <v>9</v>
      </c>
      <c r="E7" s="41" t="s">
        <v>36</v>
      </c>
      <c r="F7" s="42" t="s">
        <v>51</v>
      </c>
      <c r="G7" s="52" t="s">
        <v>38</v>
      </c>
    </row>
    <row r="8" spans="1:7" x14ac:dyDescent="0.25">
      <c r="A8" s="52" t="s">
        <v>52</v>
      </c>
      <c r="B8" s="52" t="s">
        <v>34</v>
      </c>
      <c r="C8" s="52" t="s">
        <v>35</v>
      </c>
      <c r="D8" s="41" t="s">
        <v>9</v>
      </c>
      <c r="E8" s="41" t="s">
        <v>53</v>
      </c>
      <c r="F8" s="42" t="s">
        <v>54</v>
      </c>
      <c r="G8" s="52" t="s">
        <v>38</v>
      </c>
    </row>
    <row r="9" spans="1:7" x14ac:dyDescent="0.25">
      <c r="A9" s="52" t="s">
        <v>55</v>
      </c>
      <c r="B9" s="52" t="s">
        <v>34</v>
      </c>
      <c r="C9" s="52" t="s">
        <v>35</v>
      </c>
      <c r="D9" s="41" t="s">
        <v>9</v>
      </c>
      <c r="E9" s="41" t="s">
        <v>53</v>
      </c>
      <c r="F9" s="42" t="s">
        <v>56</v>
      </c>
      <c r="G9" s="52" t="s">
        <v>38</v>
      </c>
    </row>
    <row r="10" spans="1:7" ht="30" x14ac:dyDescent="0.25">
      <c r="A10" s="52" t="s">
        <v>57</v>
      </c>
      <c r="B10" s="52" t="s">
        <v>34</v>
      </c>
      <c r="C10" s="52" t="s">
        <v>35</v>
      </c>
      <c r="D10" s="41" t="s">
        <v>9</v>
      </c>
      <c r="E10" s="41" t="s">
        <v>53</v>
      </c>
      <c r="F10" s="42" t="s">
        <v>58</v>
      </c>
      <c r="G10" s="52" t="s">
        <v>38</v>
      </c>
    </row>
    <row r="11" spans="1:7" ht="45" x14ac:dyDescent="0.25">
      <c r="A11" s="52" t="s">
        <v>59</v>
      </c>
      <c r="B11" s="52" t="s">
        <v>34</v>
      </c>
      <c r="C11" s="52" t="s">
        <v>35</v>
      </c>
      <c r="D11" s="41" t="s">
        <v>9</v>
      </c>
      <c r="E11" s="41" t="s">
        <v>53</v>
      </c>
      <c r="F11" s="42" t="s">
        <v>60</v>
      </c>
      <c r="G11" s="52" t="s">
        <v>38</v>
      </c>
    </row>
    <row r="12" spans="1:7" ht="30" x14ac:dyDescent="0.25">
      <c r="A12" s="52" t="s">
        <v>61</v>
      </c>
      <c r="B12" s="52" t="s">
        <v>34</v>
      </c>
      <c r="C12" s="52" t="s">
        <v>35</v>
      </c>
      <c r="D12" s="41" t="s">
        <v>9</v>
      </c>
      <c r="E12" s="41" t="s">
        <v>191</v>
      </c>
      <c r="F12" s="42" t="s">
        <v>62</v>
      </c>
      <c r="G12" s="52" t="s">
        <v>38</v>
      </c>
    </row>
    <row r="13" spans="1:7" x14ac:dyDescent="0.25">
      <c r="A13" s="52" t="s">
        <v>63</v>
      </c>
      <c r="B13" s="52" t="s">
        <v>34</v>
      </c>
      <c r="C13" s="52" t="s">
        <v>35</v>
      </c>
      <c r="D13" s="41" t="s">
        <v>9</v>
      </c>
      <c r="E13" s="41" t="s">
        <v>191</v>
      </c>
      <c r="F13" s="42" t="s">
        <v>64</v>
      </c>
      <c r="G13" s="52" t="s">
        <v>38</v>
      </c>
    </row>
    <row r="14" spans="1:7" x14ac:dyDescent="0.25">
      <c r="A14" s="52" t="s">
        <v>65</v>
      </c>
      <c r="B14" s="52" t="s">
        <v>34</v>
      </c>
      <c r="C14" s="52" t="s">
        <v>35</v>
      </c>
      <c r="D14" s="41" t="s">
        <v>9</v>
      </c>
      <c r="E14" s="41" t="s">
        <v>191</v>
      </c>
      <c r="F14" s="42" t="s">
        <v>66</v>
      </c>
      <c r="G14" s="52" t="s">
        <v>38</v>
      </c>
    </row>
    <row r="15" spans="1:7" x14ac:dyDescent="0.25">
      <c r="A15" s="52" t="s">
        <v>67</v>
      </c>
      <c r="B15" s="52" t="s">
        <v>34</v>
      </c>
      <c r="C15" s="52" t="s">
        <v>35</v>
      </c>
      <c r="D15" s="41" t="s">
        <v>9</v>
      </c>
      <c r="E15" s="41" t="s">
        <v>191</v>
      </c>
      <c r="F15" s="42" t="s">
        <v>68</v>
      </c>
      <c r="G15" s="52" t="s">
        <v>38</v>
      </c>
    </row>
    <row r="16" spans="1:7" x14ac:dyDescent="0.25">
      <c r="A16" s="52" t="s">
        <v>69</v>
      </c>
      <c r="B16" s="52" t="s">
        <v>34</v>
      </c>
      <c r="C16" s="52" t="s">
        <v>35</v>
      </c>
      <c r="D16" s="41" t="s">
        <v>9</v>
      </c>
      <c r="E16" s="41" t="s">
        <v>191</v>
      </c>
      <c r="F16" s="42" t="s">
        <v>70</v>
      </c>
      <c r="G16" s="52" t="s">
        <v>38</v>
      </c>
    </row>
    <row r="17" spans="1:7" x14ac:dyDescent="0.25">
      <c r="A17" s="52" t="s">
        <v>71</v>
      </c>
      <c r="B17" s="52" t="s">
        <v>34</v>
      </c>
      <c r="C17" s="52" t="s">
        <v>72</v>
      </c>
      <c r="D17" s="41" t="s">
        <v>9</v>
      </c>
      <c r="E17" s="41" t="s">
        <v>36</v>
      </c>
      <c r="F17" s="42" t="s">
        <v>73</v>
      </c>
      <c r="G17" s="52" t="s">
        <v>38</v>
      </c>
    </row>
    <row r="18" spans="1:7" ht="45" x14ac:dyDescent="0.25">
      <c r="A18" s="52" t="s">
        <v>74</v>
      </c>
      <c r="B18" s="52" t="s">
        <v>34</v>
      </c>
      <c r="C18" s="52" t="s">
        <v>40</v>
      </c>
      <c r="D18" s="41" t="s">
        <v>9</v>
      </c>
      <c r="E18" s="41" t="s">
        <v>53</v>
      </c>
      <c r="F18" s="42" t="s">
        <v>75</v>
      </c>
      <c r="G18" s="52" t="s">
        <v>76</v>
      </c>
    </row>
    <row r="19" spans="1:7" ht="30" x14ac:dyDescent="0.25">
      <c r="A19" s="52" t="s">
        <v>77</v>
      </c>
      <c r="B19" s="52" t="s">
        <v>34</v>
      </c>
      <c r="C19" s="52" t="s">
        <v>40</v>
      </c>
      <c r="D19" s="41" t="s">
        <v>9</v>
      </c>
      <c r="E19" s="41" t="s">
        <v>36</v>
      </c>
      <c r="F19" s="42" t="s">
        <v>78</v>
      </c>
      <c r="G19" s="52" t="s">
        <v>79</v>
      </c>
    </row>
    <row r="20" spans="1:7" x14ac:dyDescent="0.25">
      <c r="A20" s="52" t="s">
        <v>80</v>
      </c>
      <c r="B20" s="52" t="s">
        <v>34</v>
      </c>
      <c r="C20" s="52" t="s">
        <v>35</v>
      </c>
      <c r="D20" s="41" t="s">
        <v>9</v>
      </c>
      <c r="E20" s="41" t="s">
        <v>36</v>
      </c>
      <c r="F20" s="42" t="s">
        <v>81</v>
      </c>
      <c r="G20" s="52" t="s">
        <v>82</v>
      </c>
    </row>
    <row r="21" spans="1:7" ht="30" x14ac:dyDescent="0.25">
      <c r="A21" s="52" t="s">
        <v>83</v>
      </c>
      <c r="B21" s="52" t="s">
        <v>34</v>
      </c>
      <c r="C21" s="52" t="s">
        <v>84</v>
      </c>
      <c r="D21" s="41" t="s">
        <v>9</v>
      </c>
      <c r="E21" s="41" t="s">
        <v>36</v>
      </c>
      <c r="F21" s="42" t="s">
        <v>85</v>
      </c>
      <c r="G21" s="52" t="s">
        <v>38</v>
      </c>
    </row>
    <row r="22" spans="1:7" x14ac:dyDescent="0.25">
      <c r="A22" s="52" t="s">
        <v>86</v>
      </c>
      <c r="B22" s="52" t="s">
        <v>34</v>
      </c>
      <c r="C22" s="52" t="s">
        <v>72</v>
      </c>
      <c r="D22" s="41" t="s">
        <v>9</v>
      </c>
      <c r="E22" s="41" t="s">
        <v>36</v>
      </c>
      <c r="F22" s="42" t="s">
        <v>87</v>
      </c>
      <c r="G22" s="52" t="s">
        <v>38</v>
      </c>
    </row>
    <row r="23" spans="1:7" x14ac:dyDescent="0.25">
      <c r="A23" s="52" t="s">
        <v>88</v>
      </c>
      <c r="B23" s="52" t="s">
        <v>34</v>
      </c>
      <c r="C23" s="52" t="s">
        <v>35</v>
      </c>
      <c r="D23" s="41" t="s">
        <v>9</v>
      </c>
      <c r="E23" s="41" t="s">
        <v>36</v>
      </c>
      <c r="F23" s="42" t="s">
        <v>89</v>
      </c>
      <c r="G23" s="52" t="s">
        <v>38</v>
      </c>
    </row>
    <row r="24" spans="1:7" x14ac:dyDescent="0.25">
      <c r="A24" s="52" t="s">
        <v>90</v>
      </c>
      <c r="B24" s="52" t="s">
        <v>34</v>
      </c>
      <c r="C24" s="52" t="s">
        <v>35</v>
      </c>
      <c r="D24" s="41" t="s">
        <v>9</v>
      </c>
      <c r="E24" s="41" t="s">
        <v>36</v>
      </c>
      <c r="F24" s="42" t="s">
        <v>91</v>
      </c>
      <c r="G24" s="52" t="s">
        <v>38</v>
      </c>
    </row>
    <row r="25" spans="1:7" x14ac:dyDescent="0.25">
      <c r="A25" s="52" t="s">
        <v>92</v>
      </c>
      <c r="B25" s="52" t="s">
        <v>34</v>
      </c>
      <c r="C25" s="52" t="s">
        <v>35</v>
      </c>
      <c r="D25" s="41" t="s">
        <v>9</v>
      </c>
      <c r="E25" s="41" t="s">
        <v>36</v>
      </c>
      <c r="F25" s="42" t="s">
        <v>93</v>
      </c>
      <c r="G25" s="52" t="s">
        <v>38</v>
      </c>
    </row>
    <row r="26" spans="1:7" x14ac:dyDescent="0.25">
      <c r="A26" s="52" t="s">
        <v>94</v>
      </c>
      <c r="B26" s="52" t="s">
        <v>34</v>
      </c>
      <c r="C26" s="52" t="s">
        <v>95</v>
      </c>
      <c r="D26" s="41" t="s">
        <v>9</v>
      </c>
      <c r="E26" s="41" t="s">
        <v>36</v>
      </c>
      <c r="F26" s="42" t="s">
        <v>96</v>
      </c>
      <c r="G26" s="52" t="s">
        <v>38</v>
      </c>
    </row>
    <row r="27" spans="1:7" ht="30" x14ac:dyDescent="0.25">
      <c r="A27" s="52" t="s">
        <v>97</v>
      </c>
      <c r="B27" s="52" t="s">
        <v>34</v>
      </c>
      <c r="C27" s="52" t="s">
        <v>40</v>
      </c>
      <c r="D27" s="41" t="s">
        <v>9</v>
      </c>
      <c r="E27" s="41" t="s">
        <v>36</v>
      </c>
      <c r="F27" s="42" t="s">
        <v>98</v>
      </c>
      <c r="G27" s="52" t="s">
        <v>79</v>
      </c>
    </row>
    <row r="28" spans="1:7" ht="30" x14ac:dyDescent="0.25">
      <c r="A28" s="52" t="s">
        <v>99</v>
      </c>
      <c r="B28" s="52" t="s">
        <v>34</v>
      </c>
      <c r="C28" s="52" t="s">
        <v>40</v>
      </c>
      <c r="D28" s="41" t="s">
        <v>9</v>
      </c>
      <c r="E28" s="41" t="s">
        <v>36</v>
      </c>
      <c r="F28" s="42" t="s">
        <v>100</v>
      </c>
      <c r="G28" s="52" t="s">
        <v>79</v>
      </c>
    </row>
    <row r="29" spans="1:7" x14ac:dyDescent="0.25">
      <c r="A29" s="52" t="s">
        <v>101</v>
      </c>
      <c r="B29" s="52" t="s">
        <v>34</v>
      </c>
      <c r="C29" s="52" t="s">
        <v>40</v>
      </c>
      <c r="D29" s="41" t="s">
        <v>9</v>
      </c>
      <c r="E29" s="41" t="s">
        <v>36</v>
      </c>
      <c r="F29" s="42" t="s">
        <v>102</v>
      </c>
      <c r="G29" s="52" t="s">
        <v>79</v>
      </c>
    </row>
    <row r="30" spans="1:7" x14ac:dyDescent="0.25">
      <c r="A30" s="52" t="s">
        <v>103</v>
      </c>
      <c r="B30" s="52" t="s">
        <v>34</v>
      </c>
      <c r="C30" s="52" t="s">
        <v>35</v>
      </c>
      <c r="D30" s="41" t="s">
        <v>9</v>
      </c>
      <c r="E30" s="41" t="s">
        <v>36</v>
      </c>
      <c r="F30" s="42" t="s">
        <v>104</v>
      </c>
      <c r="G30" s="52" t="s">
        <v>38</v>
      </c>
    </row>
    <row r="31" spans="1:7" x14ac:dyDescent="0.25">
      <c r="A31" s="52" t="s">
        <v>105</v>
      </c>
      <c r="B31" s="52" t="s">
        <v>34</v>
      </c>
      <c r="C31" s="52" t="s">
        <v>35</v>
      </c>
      <c r="D31" s="41" t="s">
        <v>9</v>
      </c>
      <c r="E31" s="41" t="s">
        <v>36</v>
      </c>
      <c r="F31" s="42" t="s">
        <v>106</v>
      </c>
      <c r="G31" s="52" t="s">
        <v>38</v>
      </c>
    </row>
    <row r="32" spans="1:7" x14ac:dyDescent="0.25">
      <c r="A32" s="52" t="s">
        <v>107</v>
      </c>
      <c r="B32" s="52" t="s">
        <v>34</v>
      </c>
      <c r="C32" s="52" t="s">
        <v>35</v>
      </c>
      <c r="D32" s="41" t="s">
        <v>9</v>
      </c>
      <c r="E32" s="41" t="s">
        <v>36</v>
      </c>
      <c r="F32" s="42" t="s">
        <v>108</v>
      </c>
      <c r="G32" s="52" t="s">
        <v>38</v>
      </c>
    </row>
    <row r="33" spans="1:7" x14ac:dyDescent="0.25">
      <c r="A33" s="52" t="s">
        <v>109</v>
      </c>
      <c r="B33" s="52" t="s">
        <v>34</v>
      </c>
      <c r="C33" s="52" t="s">
        <v>35</v>
      </c>
      <c r="D33" s="41" t="s">
        <v>41</v>
      </c>
      <c r="E33" s="41" t="s">
        <v>36</v>
      </c>
      <c r="F33" s="42" t="s">
        <v>110</v>
      </c>
      <c r="G33" s="52" t="s">
        <v>38</v>
      </c>
    </row>
    <row r="34" spans="1:7" x14ac:dyDescent="0.25">
      <c r="A34" s="52" t="s">
        <v>111</v>
      </c>
      <c r="B34" s="52" t="s">
        <v>112</v>
      </c>
      <c r="C34" s="52" t="s">
        <v>35</v>
      </c>
      <c r="D34" s="41" t="s">
        <v>9</v>
      </c>
      <c r="E34" s="41" t="s">
        <v>36</v>
      </c>
      <c r="F34" s="42" t="s">
        <v>113</v>
      </c>
      <c r="G34" s="52" t="s">
        <v>38</v>
      </c>
    </row>
    <row r="35" spans="1:7" x14ac:dyDescent="0.25">
      <c r="A35" s="52" t="s">
        <v>114</v>
      </c>
      <c r="B35" s="52" t="s">
        <v>34</v>
      </c>
      <c r="C35" s="52" t="s">
        <v>115</v>
      </c>
      <c r="D35" s="41" t="s">
        <v>9</v>
      </c>
      <c r="E35" s="41" t="s">
        <v>53</v>
      </c>
      <c r="F35" s="42" t="s">
        <v>116</v>
      </c>
      <c r="G35" s="52" t="s">
        <v>76</v>
      </c>
    </row>
    <row r="36" spans="1:7" ht="45" x14ac:dyDescent="0.25">
      <c r="A36" s="52" t="s">
        <v>117</v>
      </c>
      <c r="B36" s="52" t="s">
        <v>34</v>
      </c>
      <c r="C36" s="52" t="s">
        <v>35</v>
      </c>
      <c r="D36" s="41" t="s">
        <v>9</v>
      </c>
      <c r="E36" s="41" t="s">
        <v>36</v>
      </c>
      <c r="F36" s="42" t="s">
        <v>118</v>
      </c>
      <c r="G36" s="52" t="s">
        <v>38</v>
      </c>
    </row>
    <row r="37" spans="1:7" x14ac:dyDescent="0.25">
      <c r="A37" s="52" t="s">
        <v>119</v>
      </c>
      <c r="B37" s="52" t="s">
        <v>34</v>
      </c>
      <c r="C37" s="52" t="s">
        <v>35</v>
      </c>
      <c r="D37" s="41" t="s">
        <v>9</v>
      </c>
      <c r="E37" s="41" t="s">
        <v>36</v>
      </c>
      <c r="F37" s="42" t="s">
        <v>120</v>
      </c>
      <c r="G37" s="52" t="s">
        <v>38</v>
      </c>
    </row>
    <row r="38" spans="1:7" x14ac:dyDescent="0.25">
      <c r="A38" s="52" t="s">
        <v>121</v>
      </c>
      <c r="B38" s="52" t="s">
        <v>34</v>
      </c>
      <c r="C38" s="52" t="s">
        <v>35</v>
      </c>
      <c r="D38" s="41" t="s">
        <v>9</v>
      </c>
      <c r="E38" s="41" t="s">
        <v>36</v>
      </c>
      <c r="F38" s="42" t="s">
        <v>122</v>
      </c>
      <c r="G38" s="52" t="s">
        <v>123</v>
      </c>
    </row>
    <row r="39" spans="1:7" ht="30" x14ac:dyDescent="0.25">
      <c r="A39" s="52" t="s">
        <v>124</v>
      </c>
      <c r="B39" s="52" t="s">
        <v>34</v>
      </c>
      <c r="C39" s="52" t="s">
        <v>125</v>
      </c>
      <c r="D39" s="41" t="s">
        <v>9</v>
      </c>
      <c r="E39" s="41" t="s">
        <v>36</v>
      </c>
      <c r="F39" s="42" t="s">
        <v>126</v>
      </c>
      <c r="G39" s="52" t="s">
        <v>123</v>
      </c>
    </row>
    <row r="40" spans="1:7" ht="30" x14ac:dyDescent="0.25">
      <c r="A40" s="52" t="s">
        <v>127</v>
      </c>
      <c r="B40" s="52" t="s">
        <v>34</v>
      </c>
      <c r="C40" s="52" t="s">
        <v>35</v>
      </c>
      <c r="D40" s="41" t="s">
        <v>9</v>
      </c>
      <c r="E40" s="41" t="s">
        <v>36</v>
      </c>
      <c r="F40" s="42" t="s">
        <v>128</v>
      </c>
      <c r="G40" s="52" t="s">
        <v>38</v>
      </c>
    </row>
    <row r="41" spans="1:7" x14ac:dyDescent="0.25">
      <c r="A41" s="52" t="s">
        <v>129</v>
      </c>
      <c r="B41" s="52" t="s">
        <v>34</v>
      </c>
      <c r="C41" s="52" t="s">
        <v>35</v>
      </c>
      <c r="D41" s="41" t="s">
        <v>9</v>
      </c>
      <c r="E41" s="41" t="s">
        <v>36</v>
      </c>
      <c r="F41" s="42" t="s">
        <v>130</v>
      </c>
      <c r="G41" s="52" t="s">
        <v>38</v>
      </c>
    </row>
    <row r="42" spans="1:7" ht="30" x14ac:dyDescent="0.25">
      <c r="A42" s="52" t="s">
        <v>131</v>
      </c>
      <c r="B42" s="52" t="s">
        <v>34</v>
      </c>
      <c r="C42" s="52" t="s">
        <v>35</v>
      </c>
      <c r="D42" s="41" t="s">
        <v>9</v>
      </c>
      <c r="E42" s="41" t="s">
        <v>36</v>
      </c>
      <c r="F42" s="42" t="s">
        <v>132</v>
      </c>
      <c r="G42" s="52" t="s">
        <v>38</v>
      </c>
    </row>
    <row r="43" spans="1:7" x14ac:dyDescent="0.25">
      <c r="A43" s="52" t="s">
        <v>133</v>
      </c>
      <c r="B43" s="52" t="s">
        <v>34</v>
      </c>
      <c r="C43" s="52" t="s">
        <v>134</v>
      </c>
      <c r="D43" s="41" t="s">
        <v>9</v>
      </c>
      <c r="E43" s="41" t="s">
        <v>36</v>
      </c>
      <c r="F43" s="42" t="s">
        <v>135</v>
      </c>
      <c r="G43" s="52" t="s">
        <v>38</v>
      </c>
    </row>
    <row r="44" spans="1:7" ht="30" x14ac:dyDescent="0.25">
      <c r="A44" s="52" t="s">
        <v>136</v>
      </c>
      <c r="B44" s="52" t="s">
        <v>34</v>
      </c>
      <c r="C44" s="52" t="s">
        <v>40</v>
      </c>
      <c r="D44" s="41" t="s">
        <v>9</v>
      </c>
      <c r="E44" s="41" t="s">
        <v>36</v>
      </c>
      <c r="F44" s="42" t="s">
        <v>137</v>
      </c>
      <c r="G44" s="52" t="s">
        <v>38</v>
      </c>
    </row>
    <row r="45" spans="1:7" ht="30" x14ac:dyDescent="0.25">
      <c r="A45" s="52" t="s">
        <v>138</v>
      </c>
      <c r="B45" s="52" t="s">
        <v>34</v>
      </c>
      <c r="C45" s="52" t="s">
        <v>139</v>
      </c>
      <c r="D45" s="41" t="s">
        <v>9</v>
      </c>
      <c r="E45" s="41" t="s">
        <v>36</v>
      </c>
      <c r="F45" s="42" t="s">
        <v>140</v>
      </c>
      <c r="G45" s="52" t="s">
        <v>38</v>
      </c>
    </row>
    <row r="46" spans="1:7" ht="30" x14ac:dyDescent="0.25">
      <c r="A46" s="52" t="s">
        <v>141</v>
      </c>
      <c r="B46" s="52" t="s">
        <v>34</v>
      </c>
      <c r="C46" s="52" t="s">
        <v>139</v>
      </c>
      <c r="D46" s="41" t="s">
        <v>41</v>
      </c>
      <c r="E46" s="41" t="s">
        <v>36</v>
      </c>
      <c r="F46" s="42" t="s">
        <v>142</v>
      </c>
      <c r="G46" s="52" t="s">
        <v>38</v>
      </c>
    </row>
    <row r="47" spans="1:7" x14ac:dyDescent="0.25">
      <c r="A47" s="52" t="s">
        <v>143</v>
      </c>
      <c r="B47" s="52" t="s">
        <v>34</v>
      </c>
      <c r="C47" s="52" t="s">
        <v>72</v>
      </c>
      <c r="D47" s="41" t="s">
        <v>9</v>
      </c>
      <c r="E47" s="41" t="s">
        <v>53</v>
      </c>
      <c r="F47" s="42" t="s">
        <v>144</v>
      </c>
      <c r="G47" s="52" t="s">
        <v>38</v>
      </c>
    </row>
    <row r="48" spans="1:7" ht="30" x14ac:dyDescent="0.25">
      <c r="A48" s="52" t="s">
        <v>145</v>
      </c>
      <c r="B48" s="52" t="s">
        <v>34</v>
      </c>
      <c r="C48" s="52" t="s">
        <v>35</v>
      </c>
      <c r="D48" s="41" t="s">
        <v>146</v>
      </c>
      <c r="E48" s="41" t="s">
        <v>147</v>
      </c>
      <c r="F48" s="42" t="s">
        <v>148</v>
      </c>
      <c r="G48" s="52" t="s">
        <v>149</v>
      </c>
    </row>
    <row r="49" spans="1:7" ht="37.5" customHeight="1" x14ac:dyDescent="0.25">
      <c r="A49" s="52" t="s">
        <v>150</v>
      </c>
      <c r="B49" s="52" t="s">
        <v>112</v>
      </c>
      <c r="C49" s="52" t="s">
        <v>72</v>
      </c>
      <c r="D49" s="41" t="s">
        <v>41</v>
      </c>
      <c r="E49" s="41" t="s">
        <v>147</v>
      </c>
      <c r="F49" s="42" t="s">
        <v>151</v>
      </c>
      <c r="G49" s="52" t="s">
        <v>38</v>
      </c>
    </row>
    <row r="50" spans="1:7" ht="30" x14ac:dyDescent="0.25">
      <c r="A50" s="52" t="s">
        <v>152</v>
      </c>
      <c r="B50" s="52" t="s">
        <v>34</v>
      </c>
      <c r="C50" s="52" t="s">
        <v>35</v>
      </c>
      <c r="D50" s="41" t="s">
        <v>9</v>
      </c>
      <c r="E50" s="41" t="s">
        <v>147</v>
      </c>
      <c r="F50" s="42" t="s">
        <v>153</v>
      </c>
      <c r="G50" s="52" t="s">
        <v>38</v>
      </c>
    </row>
    <row r="51" spans="1:7" ht="45" x14ac:dyDescent="0.25">
      <c r="A51" s="52" t="s">
        <v>154</v>
      </c>
      <c r="B51" s="52" t="s">
        <v>112</v>
      </c>
      <c r="C51" s="52" t="s">
        <v>35</v>
      </c>
      <c r="D51" s="41" t="s">
        <v>41</v>
      </c>
      <c r="E51" s="41" t="s">
        <v>147</v>
      </c>
      <c r="F51" s="42" t="s">
        <v>155</v>
      </c>
      <c r="G51" s="52" t="s">
        <v>38</v>
      </c>
    </row>
    <row r="52" spans="1:7" x14ac:dyDescent="0.25">
      <c r="A52" s="52" t="s">
        <v>156</v>
      </c>
      <c r="B52" s="52" t="s">
        <v>34</v>
      </c>
      <c r="C52" s="52" t="s">
        <v>157</v>
      </c>
      <c r="D52" s="41" t="s">
        <v>41</v>
      </c>
      <c r="E52" s="41" t="s">
        <v>36</v>
      </c>
      <c r="F52" s="42" t="s">
        <v>158</v>
      </c>
      <c r="G52" s="52" t="s">
        <v>82</v>
      </c>
    </row>
    <row r="53" spans="1:7" ht="45" x14ac:dyDescent="0.25">
      <c r="A53" s="52" t="s">
        <v>159</v>
      </c>
      <c r="B53" s="52" t="s">
        <v>34</v>
      </c>
      <c r="C53" s="52" t="s">
        <v>72</v>
      </c>
      <c r="D53" s="43" t="s">
        <v>160</v>
      </c>
      <c r="E53" s="41" t="s">
        <v>36</v>
      </c>
      <c r="F53" s="44" t="s">
        <v>161</v>
      </c>
      <c r="G53" s="52" t="s">
        <v>38</v>
      </c>
    </row>
    <row r="54" spans="1:7" x14ac:dyDescent="0.25">
      <c r="A54" s="52" t="s">
        <v>162</v>
      </c>
      <c r="B54" s="52" t="s">
        <v>34</v>
      </c>
      <c r="C54" s="52" t="s">
        <v>95</v>
      </c>
      <c r="D54" s="41" t="s">
        <v>163</v>
      </c>
      <c r="E54" s="41" t="s">
        <v>164</v>
      </c>
      <c r="F54" s="46" t="s">
        <v>165</v>
      </c>
      <c r="G54" s="52" t="s">
        <v>79</v>
      </c>
    </row>
    <row r="55" spans="1:7" x14ac:dyDescent="0.25">
      <c r="A55" s="52" t="s">
        <v>166</v>
      </c>
      <c r="B55" s="52" t="s">
        <v>34</v>
      </c>
      <c r="C55" s="52" t="s">
        <v>72</v>
      </c>
      <c r="D55" s="41" t="s">
        <v>146</v>
      </c>
      <c r="E55" s="41" t="s">
        <v>164</v>
      </c>
      <c r="F55" s="46" t="s">
        <v>167</v>
      </c>
      <c r="G55" s="52" t="s">
        <v>38</v>
      </c>
    </row>
    <row r="56" spans="1:7" ht="30" x14ac:dyDescent="0.25">
      <c r="A56" s="52" t="s">
        <v>168</v>
      </c>
      <c r="B56" s="52" t="s">
        <v>34</v>
      </c>
      <c r="C56" s="52" t="s">
        <v>169</v>
      </c>
      <c r="D56" s="41" t="s">
        <v>9</v>
      </c>
      <c r="E56" s="43" t="s">
        <v>164</v>
      </c>
      <c r="F56" s="44" t="s">
        <v>170</v>
      </c>
      <c r="G56" s="52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selection activeCell="C20" sqref="C20"/>
    </sheetView>
  </sheetViews>
  <sheetFormatPr defaultColWidth="8.875" defaultRowHeight="15.75" x14ac:dyDescent="0.25"/>
  <cols>
    <col min="1" max="1" width="23.125" customWidth="1"/>
    <col min="2" max="2" width="19.875" customWidth="1"/>
    <col min="3" max="3" width="98.5" customWidth="1"/>
  </cols>
  <sheetData>
    <row r="1" spans="1:3" ht="30" x14ac:dyDescent="0.25">
      <c r="A1" s="49" t="s">
        <v>171</v>
      </c>
      <c r="B1" s="47" t="s">
        <v>172</v>
      </c>
      <c r="C1" s="47" t="s">
        <v>173</v>
      </c>
    </row>
    <row r="2" spans="1:3" ht="30" x14ac:dyDescent="0.25">
      <c r="A2" s="48" t="s">
        <v>174</v>
      </c>
      <c r="B2" s="48" t="s">
        <v>175</v>
      </c>
      <c r="C2" s="51" t="s">
        <v>192</v>
      </c>
    </row>
    <row r="3" spans="1:3" x14ac:dyDescent="0.25">
      <c r="A3" s="48" t="s">
        <v>176</v>
      </c>
      <c r="B3" s="48" t="s">
        <v>175</v>
      </c>
      <c r="C3" s="48" t="s">
        <v>190</v>
      </c>
    </row>
    <row r="4" spans="1:3" x14ac:dyDescent="0.25">
      <c r="A4" s="48" t="s">
        <v>177</v>
      </c>
      <c r="B4" s="48" t="s">
        <v>178</v>
      </c>
      <c r="C4" s="48" t="s">
        <v>190</v>
      </c>
    </row>
    <row r="5" spans="1:3" ht="30" x14ac:dyDescent="0.25">
      <c r="A5" s="48" t="s">
        <v>180</v>
      </c>
      <c r="B5" s="48" t="s">
        <v>178</v>
      </c>
      <c r="C5" s="48" t="s">
        <v>181</v>
      </c>
    </row>
    <row r="6" spans="1:3" x14ac:dyDescent="0.25">
      <c r="A6" s="48" t="s">
        <v>182</v>
      </c>
      <c r="B6" s="50" t="s">
        <v>183</v>
      </c>
      <c r="C6" s="48" t="s">
        <v>179</v>
      </c>
    </row>
    <row r="7" spans="1:3" x14ac:dyDescent="0.25">
      <c r="A7" s="48" t="s">
        <v>184</v>
      </c>
      <c r="B7" s="48" t="s">
        <v>183</v>
      </c>
      <c r="C7" s="48" t="s">
        <v>185</v>
      </c>
    </row>
    <row r="8" spans="1:3" x14ac:dyDescent="0.25">
      <c r="A8" s="56" t="s">
        <v>186</v>
      </c>
      <c r="B8" s="56" t="s">
        <v>187</v>
      </c>
      <c r="C8" s="56" t="s">
        <v>179</v>
      </c>
    </row>
    <row r="9" spans="1:3" x14ac:dyDescent="0.25">
      <c r="A9" s="56"/>
      <c r="B9" s="56"/>
      <c r="C9" s="56"/>
    </row>
    <row r="10" spans="1:3" ht="15.95" customHeight="1" x14ac:dyDescent="0.25">
      <c r="A10" s="56" t="s">
        <v>188</v>
      </c>
      <c r="B10" s="56" t="s">
        <v>187</v>
      </c>
      <c r="C10" s="57" t="s">
        <v>189</v>
      </c>
    </row>
    <row r="11" spans="1:3" ht="41.1" customHeight="1" x14ac:dyDescent="0.25">
      <c r="A11" s="56"/>
      <c r="B11" s="56"/>
      <c r="C11" s="57"/>
    </row>
  </sheetData>
  <mergeCells count="6">
    <mergeCell ref="A8:A9"/>
    <mergeCell ref="B8:B9"/>
    <mergeCell ref="C8:C9"/>
    <mergeCell ref="A10:A11"/>
    <mergeCell ref="B10:B11"/>
    <mergeCell ref="C10:C11"/>
  </mergeCells>
  <pageMargins left="0.7" right="0.7" top="0.75" bottom="0.75" header="0.3" footer="0.3"/>
  <pageSetup paperSize="9" orientation="portrait" horizontalDpi="0" verticalDpi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73955BC4CECA346A6BA3D8DE82729F5" ma:contentTypeVersion="12" ma:contentTypeDescription="Create a new document." ma:contentTypeScope="" ma:versionID="1f7dbdb2503b73f03cf9b5b789b90d7f">
  <xsd:schema xmlns:xsd="http://www.w3.org/2001/XMLSchema" xmlns:xs="http://www.w3.org/2001/XMLSchema" xmlns:p="http://schemas.microsoft.com/office/2006/metadata/properties" xmlns:ns2="2af2a444-0bd1-4f8e-85d1-c336a840ecfa" xmlns:ns3="3263e491-73fe-43f2-a71e-2bcef5bc6306" targetNamespace="http://schemas.microsoft.com/office/2006/metadata/properties" ma:root="true" ma:fieldsID="01ed501edc90dbb42f44d04db64504ee" ns2:_="" ns3:_="">
    <xsd:import namespace="2af2a444-0bd1-4f8e-85d1-c336a840ecfa"/>
    <xsd:import namespace="3263e491-73fe-43f2-a71e-2bcef5bc630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abe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f2a444-0bd1-4f8e-85d1-c336a840ec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9c5a1b47-5d76-4520-a680-d082aa3e68e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label" ma:index="19" nillable="true" ma:displayName="label" ma:format="Dropdown" ma:internalName="label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63e491-73fe-43f2-a71e-2bcef5bc630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76955d0-3029-493d-87a4-7a254ad0b1b5}" ma:internalName="TaxCatchAll" ma:showField="CatchAllData" ma:web="3263e491-73fe-43f2-a71e-2bcef5bc630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af2a444-0bd1-4f8e-85d1-c336a840ecfa">
      <Terms xmlns="http://schemas.microsoft.com/office/infopath/2007/PartnerControls"/>
    </lcf76f155ced4ddcb4097134ff3c332f>
    <TaxCatchAll xmlns="3263e491-73fe-43f2-a71e-2bcef5bc6306" xsi:nil="true"/>
    <label xmlns="2af2a444-0bd1-4f8e-85d1-c336a840ecfa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A09AC2A-5604-4F70-9F43-0415B9D98BC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af2a444-0bd1-4f8e-85d1-c336a840ecfa"/>
    <ds:schemaRef ds:uri="3263e491-73fe-43f2-a71e-2bcef5bc630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DA6CFF9-5F1E-4E78-AD37-4D78D1B06043}">
  <ds:schemaRefs>
    <ds:schemaRef ds:uri="2af2a444-0bd1-4f8e-85d1-c336a840ecfa"/>
    <ds:schemaRef ds:uri="3263e491-73fe-43f2-a71e-2bcef5bc6306"/>
    <ds:schemaRef ds:uri="http://purl.org/dc/dcmitype/"/>
    <ds:schemaRef ds:uri="http://purl.org/dc/terms/"/>
    <ds:schemaRef ds:uri="http://schemas.microsoft.com/office/2006/documentManagement/types"/>
    <ds:schemaRef ds:uri="http://purl.org/dc/elements/1.1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E2D65DA7-A9F3-4409-A5EA-3DF69E3D78A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Prevadzkove reporty</vt:lpstr>
      <vt:lpstr>Zoznam incidentov</vt:lpstr>
      <vt:lpstr>Kľúčoví experti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Plačko Rastislav</cp:lastModifiedBy>
  <cp:revision/>
  <dcterms:created xsi:type="dcterms:W3CDTF">2019-02-26T10:02:59Z</dcterms:created>
  <dcterms:modified xsi:type="dcterms:W3CDTF">2025-05-21T12:30:21Z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0x010100C73955BC4CECA346A6BA3D8DE82729F5</vt:lpwstr>
  </property>
  <property fmtid="{D5CDD505-2E9C-101B-9397-08002B2CF9AE}" pid="3" name="MediaServiceImageTags">
    <vt:lpwstr/>
  </property>
</Properties>
</file>